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S Jč" sheetId="1" r:id="rId1"/>
    <sheet name="Mladší žákyně Jč" sheetId="2" r:id="rId2"/>
    <sheet name="Starší žákyně Jč" sheetId="3" r:id="rId3"/>
    <sheet name="Žákyně A Jč" sheetId="4" r:id="rId4"/>
    <sheet name="Žákyně B Jč" sheetId="5" r:id="rId5"/>
    <sheet name="Juniorky B Jč" sheetId="6" r:id="rId6"/>
    <sheet name="Ženy B Jč" sheetId="7" r:id="rId7"/>
  </sheets>
  <definedNames/>
  <calcPr fullCalcOnLoad="1"/>
</workbook>
</file>

<file path=xl/sharedStrings.xml><?xml version="1.0" encoding="utf-8"?>
<sst xmlns="http://schemas.openxmlformats.org/spreadsheetml/2006/main" count="578" uniqueCount="168">
  <si>
    <t>Ředitel závodu: ing. Čestmír Cepák</t>
  </si>
  <si>
    <t>Hlavní rozhodčí : Iva Novotná</t>
  </si>
  <si>
    <t>Kategorie   ZÁKLADNÍ STUPEŇ</t>
  </si>
  <si>
    <t>Poř.</t>
  </si>
  <si>
    <t xml:space="preserve">Příjmení a jméno </t>
  </si>
  <si>
    <t>Rok</t>
  </si>
  <si>
    <t>Oddíl</t>
  </si>
  <si>
    <t>Trenér</t>
  </si>
  <si>
    <t xml:space="preserve">Celkem bodů       </t>
  </si>
  <si>
    <t>Přeskok</t>
  </si>
  <si>
    <t xml:space="preserve">    Bradla</t>
  </si>
  <si>
    <t xml:space="preserve">           Kladina</t>
  </si>
  <si>
    <t xml:space="preserve">                 Akrobacie</t>
  </si>
  <si>
    <t>D obt.</t>
  </si>
  <si>
    <t>E    sr.</t>
  </si>
  <si>
    <r>
      <t>E 10-</t>
    </r>
    <r>
      <rPr>
        <b/>
        <sz val="7"/>
        <rFont val="Calibri"/>
        <family val="2"/>
      </rPr>
      <t>Ø</t>
    </r>
  </si>
  <si>
    <t>D+E</t>
  </si>
  <si>
    <t>NEUTR.+SPEC.SR.</t>
  </si>
  <si>
    <t>výsledná</t>
  </si>
  <si>
    <t>1.</t>
  </si>
  <si>
    <t>TJ SP SEZ. ÚSTÍ</t>
  </si>
  <si>
    <t>BOROVIČKOVÁ,KUMMEL, MARIK</t>
  </si>
  <si>
    <t>2.</t>
  </si>
  <si>
    <t>KLÁŠTERKOVÁ KAROLÍNA</t>
  </si>
  <si>
    <t>3.</t>
  </si>
  <si>
    <t>PANOŠOVÁ, CEPÁK</t>
  </si>
  <si>
    <t>4.</t>
  </si>
  <si>
    <t>5.</t>
  </si>
  <si>
    <t>RYBÁKOVÁ ROZÁLIE</t>
  </si>
  <si>
    <t>BLAFKOVÁ, PROKOP</t>
  </si>
  <si>
    <t>6.</t>
  </si>
  <si>
    <t>SLABÁ MARIE</t>
  </si>
  <si>
    <t>7.</t>
  </si>
  <si>
    <t>8.</t>
  </si>
  <si>
    <t>TJ NOVÁ VČELNICE</t>
  </si>
  <si>
    <t>BLECHOVÁ</t>
  </si>
  <si>
    <t>9.</t>
  </si>
  <si>
    <t>PŘIBYLOVÁ NATÁLIE</t>
  </si>
  <si>
    <t>10.</t>
  </si>
  <si>
    <t>11.</t>
  </si>
  <si>
    <t>POPOVIČOVÁ VERONIKA</t>
  </si>
  <si>
    <t>TJ SP TR. SVINY</t>
  </si>
  <si>
    <t>KUNZOVÁ</t>
  </si>
  <si>
    <t>12.</t>
  </si>
  <si>
    <t>FILISTEINOVÁ KRISTÝNA</t>
  </si>
  <si>
    <t>13.</t>
  </si>
  <si>
    <t>HÁLOVÁ M.</t>
  </si>
  <si>
    <t>14.</t>
  </si>
  <si>
    <t>HAMADEJOVÁ LIBUŠE</t>
  </si>
  <si>
    <t>15.</t>
  </si>
  <si>
    <t>PRACHAŘOVÁ MARTINA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</si>
  <si>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</si>
  <si>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</si>
  <si>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</si>
  <si>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</si>
  <si>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</si>
  <si>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</si>
  <si>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</si>
  <si>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</si>
  <si>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</si>
  <si>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</si>
  <si>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Kategorie   MLADŠÍ ŽÁKYNĚ</t>
  </si>
  <si>
    <t>MRÁZKOVÁ BEÁTA</t>
  </si>
  <si>
    <t>KUMMELOVÁ AGÁTA</t>
  </si>
  <si>
    <t>PODLAHOVÁ ADÉLA</t>
  </si>
  <si>
    <t>FLAŠKOVÁ SOFIE</t>
  </si>
  <si>
    <t>HONZÍKOVÁ KLÁRA</t>
  </si>
  <si>
    <t>BOROVIČKOVÁ ADÉLA</t>
  </si>
  <si>
    <t>HÁNOVÁ TEREZA</t>
  </si>
  <si>
    <t>KOLÁŘ</t>
  </si>
  <si>
    <t>ZIKOVÁ KRISTÝNA</t>
  </si>
  <si>
    <t>Kategorie  STARŠÍ ŽÁKYNĚ</t>
  </si>
  <si>
    <t>ŘÍHOVÁ BÁRA</t>
  </si>
  <si>
    <t>VESELÁ GABRIELA</t>
  </si>
  <si>
    <t>PODLAHOVÁ KAROLÍNA</t>
  </si>
  <si>
    <t>Kategorie   ŽÁKYNĚ A</t>
  </si>
  <si>
    <t>Kategorie   ŽÁKYNĚ B</t>
  </si>
  <si>
    <t>RŮŽIČKOVÁ BARBORA</t>
  </si>
  <si>
    <t>HAMADEJOVÁ ELIŠKA</t>
  </si>
  <si>
    <t>SMOLEŇOVÁ KATEŘINA</t>
  </si>
  <si>
    <t>ŽOHOVÁ KATEŘINA</t>
  </si>
  <si>
    <t>LAPKOVÁ TEREZA</t>
  </si>
  <si>
    <t>Kategorie   ŽENY B</t>
  </si>
  <si>
    <t>MATYŠOVÁ ANETA</t>
  </si>
  <si>
    <t>BLAFKOVÁ KRISTÝNA</t>
  </si>
  <si>
    <t>ROUSKOVÁ ALBĚTA</t>
  </si>
  <si>
    <t>SG PELHŘIMOV</t>
  </si>
  <si>
    <t>JIŘÍKOVÁ</t>
  </si>
  <si>
    <t>ŠVECOVÁ ELIŠKA</t>
  </si>
  <si>
    <t>TŮMOVÁ KAROLÍNA</t>
  </si>
  <si>
    <t>TOMŠŮ KATEŘINA</t>
  </si>
  <si>
    <t>VRATIŠOVSKÁ ZLATKA</t>
  </si>
  <si>
    <t>KŘÍŽOVÁ MICHAELA</t>
  </si>
  <si>
    <t>JORDÁNOVÁ</t>
  </si>
  <si>
    <t>KAŠPAROVÁ ADÉLA</t>
  </si>
  <si>
    <t>VOZOBULOVÁ PAVLA</t>
  </si>
  <si>
    <t>MANÍKOVÁ TEREZA</t>
  </si>
  <si>
    <t>TJ ŠUMAVAN VIMPERK</t>
  </si>
  <si>
    <t>KOTLÍKOVÁ</t>
  </si>
  <si>
    <t>KRTOUŠOVÁ JANA</t>
  </si>
  <si>
    <t>VRÁBELOVÁ KATEŘINA</t>
  </si>
  <si>
    <t>CHROMÁ SÁRA</t>
  </si>
  <si>
    <t>JÁŠOVÁ KAMILA</t>
  </si>
  <si>
    <t>CHVÁTALOVÁ TEREZA</t>
  </si>
  <si>
    <t>TRNKOVÁ ANNA</t>
  </si>
  <si>
    <t>TJ MERKUR Č.B.</t>
  </si>
  <si>
    <t>POLÍVKOVÁ, VANDĚLÍKOVÁ</t>
  </si>
  <si>
    <t>26.</t>
  </si>
  <si>
    <t>27.</t>
  </si>
  <si>
    <t>28.</t>
  </si>
  <si>
    <t>29.</t>
  </si>
  <si>
    <t>LAZAR MARA</t>
  </si>
  <si>
    <t>ŠVEHLOVÁ KATEŘINA</t>
  </si>
  <si>
    <t>PUČEJDLOVÁ ZUZANA</t>
  </si>
  <si>
    <t>ŘEHOUŠKOVÁ AMÁLIE</t>
  </si>
  <si>
    <t>POLÍVKOVÁ ZUZANA</t>
  </si>
  <si>
    <t>CHALUPOVÁ PETRA</t>
  </si>
  <si>
    <t>ŘEHOUŠKOVÁ MARKÉTA</t>
  </si>
  <si>
    <t>TRAJEROVÁ KLÁRA</t>
  </si>
  <si>
    <t>KUBEŠOVÁ MARTINA</t>
  </si>
  <si>
    <t>IMBROVÁ KAROLÍNA</t>
  </si>
  <si>
    <t>RULFOVÁ TEREZA</t>
  </si>
  <si>
    <t>LOKO VESELÍ N. L.</t>
  </si>
  <si>
    <t>NOVOTNÁ</t>
  </si>
  <si>
    <t>LIŠKOVÁ MARKÉTA</t>
  </si>
  <si>
    <t>HOREJŠOVÁ LUCIE</t>
  </si>
  <si>
    <t>LOKO VESELÍ N.L.</t>
  </si>
  <si>
    <t>VÍTOVÁ VIKTORIE</t>
  </si>
  <si>
    <t>ZAŇÁKOVÁ ELIŠKA</t>
  </si>
  <si>
    <t>HAJNÁ BÁRA</t>
  </si>
  <si>
    <t>JEŽKOVÁ LUCIE</t>
  </si>
  <si>
    <t>MIČKOVÁ KAROLÍNA</t>
  </si>
  <si>
    <t>URBANOVÁ</t>
  </si>
  <si>
    <t>KRAJŇÁKOVÁ ELIŠKA</t>
  </si>
  <si>
    <t>KRAJŇÁKOVÁ NELA</t>
  </si>
  <si>
    <t>KAMENICKÁ KAROLÍNA</t>
  </si>
  <si>
    <t>STAŇKOVÁ TEREZA</t>
  </si>
  <si>
    <t>TJ SLOVAN J.H.</t>
  </si>
  <si>
    <t>PICKOVÁ MAGDALÉNA</t>
  </si>
  <si>
    <t>PAVLÍKOVÁ LEONTÝNA</t>
  </si>
  <si>
    <t>PERLE FRANCIZSKA</t>
  </si>
  <si>
    <t>POVIŠEROVÁ, BAGO</t>
  </si>
  <si>
    <t>PARMA  A KOLEKTIV</t>
  </si>
  <si>
    <t>BENEŠOVÁ, DVOŘÁKOVÁ, JÍROVÁ L.</t>
  </si>
  <si>
    <t>CHRPOVÁ BARBORA</t>
  </si>
  <si>
    <t>DVOŘÁKOVÁ ADÉLA</t>
  </si>
  <si>
    <t>PECÍNOVÁ LUCIE</t>
  </si>
  <si>
    <t>TRANG MARIE</t>
  </si>
  <si>
    <t>BENDOVÁ DENISA</t>
  </si>
  <si>
    <t>HANEFLOVÁ, JÍROVÁ D., KEŠNAROVÁ</t>
  </si>
  <si>
    <t>HUBOŇOVÁ, LÁTOVÁ</t>
  </si>
  <si>
    <t>KEŠNAROVÁ BARBORA</t>
  </si>
  <si>
    <t>ŠTUFKOVÁ TEREZA</t>
  </si>
  <si>
    <t>JÍROVÁ GABRIELA</t>
  </si>
  <si>
    <t xml:space="preserve">   Přeskok</t>
  </si>
  <si>
    <t xml:space="preserve">                   Kladina</t>
  </si>
  <si>
    <t>Krajský přebor Jihočeského kraje a kraje Vysočina 2013</t>
  </si>
  <si>
    <t>Kladina</t>
  </si>
  <si>
    <t>Bradla</t>
  </si>
  <si>
    <t>Akrobacie</t>
  </si>
  <si>
    <t>Kategorie JUNIORKY B</t>
  </si>
  <si>
    <t>TJ SOKOL MILEVSKO</t>
  </si>
  <si>
    <t>HANZLOVÁ ANNA</t>
  </si>
  <si>
    <t>LINHARTOVÁ BÁRA</t>
  </si>
  <si>
    <t>OMASTOVÁ KAROLINA</t>
  </si>
  <si>
    <t>JENKEROVÁ KAROLÍNA</t>
  </si>
  <si>
    <r>
      <t>E 10-</t>
    </r>
    <r>
      <rPr>
        <b/>
        <sz val="8"/>
        <rFont val="Calibri"/>
        <family val="2"/>
      </rPr>
      <t>Ø</t>
    </r>
  </si>
  <si>
    <t>ZÁHORKOVÁ JANA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</si>
</sst>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#,##0.0000"/>
    <numFmt numFmtId="168" formatCode="#,##0.0"/>
    <numFmt numFmtId="169" formatCode="0.000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8"/>
      <name val="Cambria"/>
      <family val="1"/>
    </font>
    <font>
      <sz val="18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8"/>
      <name val="Arial"/>
      <family val="2"/>
    </font>
    <font>
      <b/>
      <sz val="12"/>
      <color indexed="8"/>
      <name val="Cambria"/>
      <family val="1"/>
    </font>
    <font>
      <sz val="11"/>
      <color indexed="10"/>
      <name val="Cambria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Calibri"/>
      <family val="2"/>
    </font>
    <font>
      <b/>
      <sz val="6"/>
      <name val="Arial"/>
      <family val="2"/>
    </font>
    <font>
      <b/>
      <sz val="9"/>
      <name val="Calibri"/>
      <family val="2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8"/>
      <color indexed="8"/>
      <name val="Cambria"/>
      <family val="1"/>
    </font>
    <font>
      <b/>
      <sz val="11"/>
      <color indexed="8"/>
      <name val="Cambria"/>
      <family val="1"/>
    </font>
    <font>
      <sz val="11"/>
      <name val="Arial"/>
      <family val="2"/>
    </font>
    <font>
      <b/>
      <sz val="8"/>
      <color indexed="8"/>
      <name val="Cambria"/>
      <family val="1"/>
    </font>
    <font>
      <sz val="8"/>
      <color indexed="10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7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165" fontId="19" fillId="0" borderId="19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49" fontId="22" fillId="33" borderId="22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65" fontId="19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5" fontId="19" fillId="0" borderId="29" xfId="0" applyNumberFormat="1" applyFont="1" applyFill="1" applyBorder="1" applyAlignment="1">
      <alignment horizontal="center"/>
    </xf>
    <xf numFmtId="164" fontId="19" fillId="0" borderId="30" xfId="0" applyNumberFormat="1" applyFont="1" applyFill="1" applyBorder="1" applyAlignment="1">
      <alignment horizontal="center"/>
    </xf>
    <xf numFmtId="165" fontId="19" fillId="0" borderId="30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>
      <alignment horizontal="center"/>
    </xf>
    <xf numFmtId="165" fontId="19" fillId="0" borderId="32" xfId="0" applyNumberFormat="1" applyFont="1" applyFill="1" applyBorder="1" applyAlignment="1">
      <alignment horizontal="center"/>
    </xf>
    <xf numFmtId="164" fontId="19" fillId="0" borderId="33" xfId="0" applyNumberFormat="1" applyFont="1" applyFill="1" applyBorder="1" applyAlignment="1">
      <alignment horizontal="center"/>
    </xf>
    <xf numFmtId="165" fontId="19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164" fontId="19" fillId="0" borderId="35" xfId="0" applyNumberFormat="1" applyFont="1" applyBorder="1" applyAlignment="1">
      <alignment horizontal="center"/>
    </xf>
    <xf numFmtId="164" fontId="19" fillId="0" borderId="36" xfId="0" applyNumberFormat="1" applyFont="1" applyFill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49" fontId="16" fillId="33" borderId="22" xfId="0" applyNumberFormat="1" applyFont="1" applyFill="1" applyBorder="1" applyAlignment="1">
      <alignment horizontal="center" vertical="center" wrapText="1"/>
    </xf>
    <xf numFmtId="49" fontId="16" fillId="33" borderId="39" xfId="0" applyNumberFormat="1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left" vertical="center"/>
    </xf>
    <xf numFmtId="165" fontId="19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5" fillId="0" borderId="4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5" fillId="33" borderId="43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44" xfId="0" applyFont="1" applyFill="1" applyBorder="1" applyAlignment="1">
      <alignment horizontal="left" vertical="center"/>
    </xf>
    <xf numFmtId="0" fontId="12" fillId="33" borderId="44" xfId="0" applyFont="1" applyFill="1" applyBorder="1" applyAlignment="1">
      <alignment horizontal="center" vertical="center"/>
    </xf>
    <xf numFmtId="164" fontId="19" fillId="0" borderId="45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8" fillId="0" borderId="35" xfId="0" applyFont="1" applyBorder="1" applyAlignment="1">
      <alignment horizontal="center"/>
    </xf>
    <xf numFmtId="165" fontId="19" fillId="0" borderId="35" xfId="0" applyNumberFormat="1" applyFont="1" applyFill="1" applyBorder="1" applyAlignment="1">
      <alignment horizontal="center"/>
    </xf>
    <xf numFmtId="166" fontId="19" fillId="0" borderId="35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 vertical="center"/>
    </xf>
    <xf numFmtId="0" fontId="0" fillId="0" borderId="41" xfId="0" applyFont="1" applyBorder="1" applyAlignment="1">
      <alignment horizontal="center"/>
    </xf>
    <xf numFmtId="165" fontId="19" fillId="0" borderId="34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 vertical="center" wrapText="1"/>
    </xf>
    <xf numFmtId="49" fontId="13" fillId="33" borderId="47" xfId="0" applyNumberFormat="1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49" fontId="15" fillId="33" borderId="47" xfId="0" applyNumberFormat="1" applyFont="1" applyFill="1" applyBorder="1" applyAlignment="1">
      <alignment horizontal="center" vertical="center" wrapText="1"/>
    </xf>
    <xf numFmtId="49" fontId="16" fillId="33" borderId="48" xfId="0" applyNumberFormat="1" applyFont="1" applyFill="1" applyBorder="1" applyAlignment="1">
      <alignment horizontal="center" vertical="center" wrapText="1"/>
    </xf>
    <xf numFmtId="165" fontId="19" fillId="0" borderId="49" xfId="0" applyNumberFormat="1" applyFont="1" applyFill="1" applyBorder="1" applyAlignment="1">
      <alignment horizontal="center"/>
    </xf>
    <xf numFmtId="164" fontId="19" fillId="0" borderId="50" xfId="0" applyNumberFormat="1" applyFont="1" applyFill="1" applyBorder="1" applyAlignment="1">
      <alignment horizontal="center"/>
    </xf>
    <xf numFmtId="165" fontId="19" fillId="0" borderId="34" xfId="0" applyNumberFormat="1" applyFont="1" applyBorder="1" applyAlignment="1">
      <alignment horizontal="center"/>
    </xf>
    <xf numFmtId="164" fontId="5" fillId="0" borderId="51" xfId="0" applyNumberFormat="1" applyFont="1" applyFill="1" applyBorder="1" applyAlignment="1">
      <alignment horizontal="center"/>
    </xf>
    <xf numFmtId="164" fontId="5" fillId="0" borderId="52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21" fillId="0" borderId="35" xfId="0" applyFont="1" applyBorder="1" applyAlignment="1">
      <alignment/>
    </xf>
    <xf numFmtId="0" fontId="19" fillId="0" borderId="33" xfId="0" applyFont="1" applyBorder="1" applyAlignment="1">
      <alignment horizontal="lef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7" fillId="0" borderId="49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55" xfId="0" applyFont="1" applyBorder="1" applyAlignment="1">
      <alignment/>
    </xf>
    <xf numFmtId="166" fontId="19" fillId="0" borderId="30" xfId="0" applyNumberFormat="1" applyFont="1" applyFill="1" applyBorder="1" applyAlignment="1">
      <alignment horizontal="center"/>
    </xf>
    <xf numFmtId="165" fontId="19" fillId="0" borderId="32" xfId="0" applyNumberFormat="1" applyFont="1" applyFill="1" applyBorder="1" applyAlignment="1">
      <alignment horizontal="center"/>
    </xf>
    <xf numFmtId="165" fontId="19" fillId="0" borderId="32" xfId="0" applyNumberFormat="1" applyFont="1" applyBorder="1" applyAlignment="1">
      <alignment horizontal="center"/>
    </xf>
    <xf numFmtId="168" fontId="20" fillId="0" borderId="32" xfId="0" applyNumberFormat="1" applyFont="1" applyFill="1" applyBorder="1" applyAlignment="1">
      <alignment horizontal="center"/>
    </xf>
    <xf numFmtId="168" fontId="20" fillId="0" borderId="32" xfId="0" applyNumberFormat="1" applyFont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4" fontId="20" fillId="0" borderId="14" xfId="0" applyNumberFormat="1" applyFont="1" applyFill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168" fontId="20" fillId="0" borderId="34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center"/>
    </xf>
    <xf numFmtId="165" fontId="20" fillId="0" borderId="35" xfId="0" applyNumberFormat="1" applyFont="1" applyFill="1" applyBorder="1" applyAlignment="1">
      <alignment horizontal="center"/>
    </xf>
    <xf numFmtId="165" fontId="19" fillId="0" borderId="34" xfId="0" applyNumberFormat="1" applyFont="1" applyFill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8" fillId="0" borderId="36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2" fontId="19" fillId="0" borderId="35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31" xfId="0" applyFont="1" applyBorder="1" applyAlignment="1">
      <alignment/>
    </xf>
    <xf numFmtId="0" fontId="18" fillId="0" borderId="33" xfId="0" applyFont="1" applyBorder="1" applyAlignment="1">
      <alignment/>
    </xf>
    <xf numFmtId="2" fontId="19" fillId="0" borderId="19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0" fontId="18" fillId="0" borderId="36" xfId="0" applyFont="1" applyBorder="1" applyAlignment="1">
      <alignment/>
    </xf>
    <xf numFmtId="2" fontId="19" fillId="0" borderId="30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3" xfId="0" applyFont="1" applyBorder="1" applyAlignment="1">
      <alignment/>
    </xf>
    <xf numFmtId="165" fontId="21" fillId="0" borderId="29" xfId="0" applyNumberFormat="1" applyFont="1" applyBorder="1" applyAlignment="1">
      <alignment horizontal="center"/>
    </xf>
    <xf numFmtId="2" fontId="21" fillId="0" borderId="30" xfId="0" applyNumberFormat="1" applyFont="1" applyBorder="1" applyAlignment="1">
      <alignment horizontal="center"/>
    </xf>
    <xf numFmtId="164" fontId="21" fillId="0" borderId="30" xfId="0" applyNumberFormat="1" applyFont="1" applyFill="1" applyBorder="1" applyAlignment="1">
      <alignment horizontal="center"/>
    </xf>
    <xf numFmtId="164" fontId="21" fillId="0" borderId="30" xfId="0" applyNumberFormat="1" applyFont="1" applyBorder="1" applyAlignment="1">
      <alignment horizontal="center"/>
    </xf>
    <xf numFmtId="165" fontId="21" fillId="0" borderId="30" xfId="0" applyNumberFormat="1" applyFont="1" applyBorder="1" applyAlignment="1">
      <alignment horizontal="center"/>
    </xf>
    <xf numFmtId="164" fontId="21" fillId="0" borderId="31" xfId="0" applyNumberFormat="1" applyFont="1" applyFill="1" applyBorder="1" applyAlignment="1">
      <alignment horizontal="center"/>
    </xf>
    <xf numFmtId="168" fontId="30" fillId="0" borderId="29" xfId="0" applyNumberFormat="1" applyFont="1" applyBorder="1" applyAlignment="1">
      <alignment horizontal="center"/>
    </xf>
    <xf numFmtId="4" fontId="30" fillId="0" borderId="30" xfId="0" applyNumberFormat="1" applyFont="1" applyBorder="1" applyAlignment="1">
      <alignment horizontal="center"/>
    </xf>
    <xf numFmtId="165" fontId="30" fillId="0" borderId="30" xfId="0" applyNumberFormat="1" applyFont="1" applyBorder="1" applyAlignment="1">
      <alignment horizontal="center"/>
    </xf>
    <xf numFmtId="4" fontId="21" fillId="0" borderId="30" xfId="0" applyNumberFormat="1" applyFont="1" applyBorder="1" applyAlignment="1">
      <alignment horizontal="center"/>
    </xf>
    <xf numFmtId="0" fontId="17" fillId="0" borderId="33" xfId="0" applyFont="1" applyBorder="1" applyAlignment="1">
      <alignment horizontal="left"/>
    </xf>
    <xf numFmtId="165" fontId="21" fillId="0" borderId="32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164" fontId="21" fillId="0" borderId="14" xfId="0" applyNumberFormat="1" applyFont="1" applyFill="1" applyBorder="1" applyAlignment="1">
      <alignment horizontal="center"/>
    </xf>
    <xf numFmtId="165" fontId="21" fillId="0" borderId="14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168" fontId="30" fillId="0" borderId="32" xfId="0" applyNumberFormat="1" applyFont="1" applyFill="1" applyBorder="1" applyAlignment="1">
      <alignment horizontal="center"/>
    </xf>
    <xf numFmtId="4" fontId="30" fillId="0" borderId="14" xfId="0" applyNumberFormat="1" applyFont="1" applyFill="1" applyBorder="1" applyAlignment="1">
      <alignment horizontal="center"/>
    </xf>
    <xf numFmtId="165" fontId="30" fillId="0" borderId="14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165" fontId="21" fillId="0" borderId="32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168" fontId="30" fillId="0" borderId="32" xfId="0" applyNumberFormat="1" applyFont="1" applyBorder="1" applyAlignment="1">
      <alignment horizontal="center"/>
    </xf>
    <xf numFmtId="4" fontId="30" fillId="0" borderId="14" xfId="0" applyNumberFormat="1" applyFont="1" applyBorder="1" applyAlignment="1">
      <alignment horizontal="center"/>
    </xf>
    <xf numFmtId="165" fontId="30" fillId="0" borderId="14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0" fontId="17" fillId="0" borderId="25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/>
    </xf>
    <xf numFmtId="165" fontId="21" fillId="0" borderId="34" xfId="0" applyNumberFormat="1" applyFont="1" applyBorder="1" applyAlignment="1">
      <alignment horizontal="center"/>
    </xf>
    <xf numFmtId="2" fontId="21" fillId="0" borderId="35" xfId="0" applyNumberFormat="1" applyFont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164" fontId="21" fillId="0" borderId="35" xfId="0" applyNumberFormat="1" applyFont="1" applyBorder="1" applyAlignment="1">
      <alignment horizontal="center"/>
    </xf>
    <xf numFmtId="165" fontId="21" fillId="0" borderId="35" xfId="0" applyNumberFormat="1" applyFont="1" applyFill="1" applyBorder="1" applyAlignment="1">
      <alignment horizontal="center"/>
    </xf>
    <xf numFmtId="164" fontId="21" fillId="0" borderId="36" xfId="0" applyNumberFormat="1" applyFont="1" applyFill="1" applyBorder="1" applyAlignment="1">
      <alignment horizontal="center"/>
    </xf>
    <xf numFmtId="164" fontId="21" fillId="0" borderId="35" xfId="0" applyNumberFormat="1" applyFont="1" applyFill="1" applyBorder="1" applyAlignment="1">
      <alignment horizontal="center"/>
    </xf>
    <xf numFmtId="168" fontId="30" fillId="0" borderId="34" xfId="0" applyNumberFormat="1" applyFont="1" applyFill="1" applyBorder="1" applyAlignment="1">
      <alignment horizontal="center"/>
    </xf>
    <xf numFmtId="4" fontId="30" fillId="0" borderId="35" xfId="0" applyNumberFormat="1" applyFont="1" applyFill="1" applyBorder="1" applyAlignment="1">
      <alignment horizontal="center"/>
    </xf>
    <xf numFmtId="165" fontId="30" fillId="0" borderId="35" xfId="0" applyNumberFormat="1" applyFont="1" applyFill="1" applyBorder="1" applyAlignment="1">
      <alignment horizontal="center"/>
    </xf>
    <xf numFmtId="165" fontId="21" fillId="0" borderId="34" xfId="0" applyNumberFormat="1" applyFont="1" applyFill="1" applyBorder="1" applyAlignment="1">
      <alignment horizontal="center"/>
    </xf>
    <xf numFmtId="4" fontId="21" fillId="0" borderId="35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8" fillId="0" borderId="35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4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44" xfId="0" applyFont="1" applyFill="1" applyBorder="1" applyAlignment="1">
      <alignment horizontal="left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7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8" customHeight="1"/>
  <cols>
    <col min="1" max="1" width="3.57421875" style="140" customWidth="1"/>
    <col min="2" max="2" width="22.140625" style="140" customWidth="1"/>
    <col min="3" max="3" width="5.57421875" style="140" customWidth="1"/>
    <col min="4" max="4" width="18.28125" style="140" customWidth="1"/>
    <col min="5" max="5" width="18.00390625" style="140" customWidth="1"/>
    <col min="6" max="6" width="10.7109375" style="140" customWidth="1"/>
    <col min="7" max="7" width="3.57421875" style="141" customWidth="1"/>
    <col min="8" max="8" width="5.140625" style="141" customWidth="1"/>
    <col min="9" max="10" width="6.00390625" style="141" customWidth="1"/>
    <col min="11" max="11" width="3.57421875" style="141" customWidth="1"/>
    <col min="12" max="12" width="6.28125" style="142" customWidth="1"/>
    <col min="13" max="13" width="3.57421875" style="141" customWidth="1"/>
    <col min="14" max="14" width="5.140625" style="141" customWidth="1"/>
    <col min="15" max="15" width="5.7109375" style="141" customWidth="1"/>
    <col min="16" max="16" width="6.140625" style="141" customWidth="1"/>
    <col min="17" max="17" width="4.140625" style="141" customWidth="1"/>
    <col min="18" max="18" width="6.28125" style="142" customWidth="1"/>
    <col min="19" max="19" width="4.00390625" style="141" customWidth="1"/>
    <col min="20" max="20" width="5.140625" style="141" customWidth="1"/>
    <col min="21" max="22" width="6.00390625" style="141" customWidth="1"/>
    <col min="23" max="23" width="3.57421875" style="141" customWidth="1"/>
    <col min="24" max="24" width="6.28125" style="142" customWidth="1"/>
    <col min="25" max="25" width="3.28125" style="141" customWidth="1"/>
    <col min="26" max="26" width="5.140625" style="141" customWidth="1"/>
    <col min="27" max="27" width="5.57421875" style="141" customWidth="1"/>
    <col min="28" max="28" width="6.00390625" style="141" customWidth="1"/>
    <col min="29" max="29" width="3.57421875" style="141" customWidth="1"/>
    <col min="30" max="30" width="6.28125" style="142" customWidth="1"/>
    <col min="31" max="16384" width="9.140625" style="140" customWidth="1"/>
  </cols>
  <sheetData>
    <row r="1" ht="8.25" customHeight="1"/>
    <row r="2" spans="2:8" ht="18.75" customHeight="1">
      <c r="B2" s="3" t="s">
        <v>156</v>
      </c>
      <c r="C2" s="143"/>
      <c r="D2" s="143"/>
      <c r="E2" s="143"/>
      <c r="F2" s="143"/>
      <c r="G2" s="144"/>
      <c r="H2" s="144"/>
    </row>
    <row r="3" spans="2:8" ht="15.75" customHeight="1">
      <c r="B3" s="145" t="s">
        <v>0</v>
      </c>
      <c r="C3" s="143"/>
      <c r="D3" s="143"/>
      <c r="E3" s="143"/>
      <c r="F3" s="143"/>
      <c r="G3" s="144"/>
      <c r="H3" s="144"/>
    </row>
    <row r="4" spans="2:13" ht="13.5" customHeight="1">
      <c r="B4" s="146" t="s">
        <v>1</v>
      </c>
      <c r="C4" s="143"/>
      <c r="D4" s="143"/>
      <c r="E4" s="143"/>
      <c r="F4" s="143"/>
      <c r="G4" s="144"/>
      <c r="H4" s="144"/>
      <c r="M4" s="10"/>
    </row>
    <row r="5" spans="2:6" ht="14.25" customHeight="1">
      <c r="B5" s="146" t="s">
        <v>2</v>
      </c>
      <c r="C5" s="147"/>
      <c r="D5" s="147"/>
      <c r="E5" s="143"/>
      <c r="F5" s="143"/>
    </row>
    <row r="6" ht="6" customHeight="1" thickBot="1"/>
    <row r="7" spans="1:30" ht="18.75" customHeight="1">
      <c r="A7" s="231" t="s">
        <v>3</v>
      </c>
      <c r="B7" s="233" t="s">
        <v>4</v>
      </c>
      <c r="C7" s="233" t="s">
        <v>5</v>
      </c>
      <c r="D7" s="233" t="s">
        <v>6</v>
      </c>
      <c r="E7" s="235" t="s">
        <v>7</v>
      </c>
      <c r="F7" s="237" t="s">
        <v>8</v>
      </c>
      <c r="G7" s="229" t="s">
        <v>9</v>
      </c>
      <c r="H7" s="230"/>
      <c r="I7" s="230"/>
      <c r="J7" s="230"/>
      <c r="K7" s="230"/>
      <c r="L7" s="216"/>
      <c r="M7" s="229" t="s">
        <v>10</v>
      </c>
      <c r="N7" s="230"/>
      <c r="O7" s="230"/>
      <c r="P7" s="230"/>
      <c r="Q7" s="230"/>
      <c r="R7" s="216"/>
      <c r="S7" s="217" t="s">
        <v>11</v>
      </c>
      <c r="T7" s="215"/>
      <c r="U7" s="215"/>
      <c r="V7" s="215"/>
      <c r="W7" s="215"/>
      <c r="X7" s="216"/>
      <c r="Y7" s="218" t="s">
        <v>12</v>
      </c>
      <c r="Z7" s="215"/>
      <c r="AA7" s="215"/>
      <c r="AB7" s="215"/>
      <c r="AC7" s="215"/>
      <c r="AD7" s="216"/>
    </row>
    <row r="8" spans="1:30" ht="33" customHeight="1" thickBot="1">
      <c r="A8" s="232"/>
      <c r="B8" s="234"/>
      <c r="C8" s="234"/>
      <c r="D8" s="234"/>
      <c r="E8" s="236"/>
      <c r="F8" s="238"/>
      <c r="G8" s="219" t="s">
        <v>13</v>
      </c>
      <c r="H8" s="220" t="s">
        <v>14</v>
      </c>
      <c r="I8" s="221" t="s">
        <v>166</v>
      </c>
      <c r="J8" s="221" t="s">
        <v>16</v>
      </c>
      <c r="K8" s="220" t="s">
        <v>17</v>
      </c>
      <c r="L8" s="222" t="s">
        <v>18</v>
      </c>
      <c r="M8" s="219" t="s">
        <v>13</v>
      </c>
      <c r="N8" s="220" t="s">
        <v>14</v>
      </c>
      <c r="O8" s="221" t="s">
        <v>166</v>
      </c>
      <c r="P8" s="221" t="s">
        <v>16</v>
      </c>
      <c r="Q8" s="220" t="s">
        <v>17</v>
      </c>
      <c r="R8" s="222" t="s">
        <v>18</v>
      </c>
      <c r="S8" s="219" t="s">
        <v>13</v>
      </c>
      <c r="T8" s="220" t="s">
        <v>14</v>
      </c>
      <c r="U8" s="221" t="s">
        <v>166</v>
      </c>
      <c r="V8" s="221" t="s">
        <v>16</v>
      </c>
      <c r="W8" s="220" t="s">
        <v>17</v>
      </c>
      <c r="X8" s="222" t="s">
        <v>18</v>
      </c>
      <c r="Y8" s="223" t="s">
        <v>13</v>
      </c>
      <c r="Z8" s="220" t="s">
        <v>14</v>
      </c>
      <c r="AA8" s="221" t="s">
        <v>166</v>
      </c>
      <c r="AB8" s="221" t="s">
        <v>16</v>
      </c>
      <c r="AC8" s="220" t="s">
        <v>17</v>
      </c>
      <c r="AD8" s="222" t="s">
        <v>18</v>
      </c>
    </row>
    <row r="9" spans="1:30" ht="18" customHeight="1">
      <c r="A9" s="168" t="s">
        <v>19</v>
      </c>
      <c r="B9" s="116" t="s">
        <v>133</v>
      </c>
      <c r="C9" s="21">
        <v>2006</v>
      </c>
      <c r="D9" s="169" t="s">
        <v>137</v>
      </c>
      <c r="E9" s="170" t="s">
        <v>142</v>
      </c>
      <c r="F9" s="54">
        <f aca="true" t="shared" si="0" ref="F9:F37">SUM(L9+R9+X9+AD9)</f>
        <v>55.55</v>
      </c>
      <c r="G9" s="171">
        <v>6</v>
      </c>
      <c r="H9" s="172">
        <v>1.8</v>
      </c>
      <c r="I9" s="173">
        <f aca="true" t="shared" si="1" ref="I9:I37">SUM(10-H9)</f>
        <v>8.2</v>
      </c>
      <c r="J9" s="174">
        <f aca="true" t="shared" si="2" ref="J9:J37">SUM(G9+I9)</f>
        <v>14.2</v>
      </c>
      <c r="K9" s="175"/>
      <c r="L9" s="176">
        <f aca="true" t="shared" si="3" ref="L9:L37">SUM(J9-K9)</f>
        <v>14.2</v>
      </c>
      <c r="M9" s="171">
        <v>6</v>
      </c>
      <c r="N9" s="172">
        <v>1.6</v>
      </c>
      <c r="O9" s="173">
        <f aca="true" t="shared" si="4" ref="O9:O37">SUM(10-N9)</f>
        <v>8.4</v>
      </c>
      <c r="P9" s="173">
        <f aca="true" t="shared" si="5" ref="P9:P37">SUM(M9+O9)</f>
        <v>14.4</v>
      </c>
      <c r="Q9" s="175"/>
      <c r="R9" s="176">
        <f aca="true" t="shared" si="6" ref="R9:R37">SUM(P9-Q9)</f>
        <v>14.4</v>
      </c>
      <c r="S9" s="177">
        <v>6</v>
      </c>
      <c r="T9" s="178">
        <v>2.6</v>
      </c>
      <c r="U9" s="173">
        <f aca="true" t="shared" si="7" ref="U9:U37">SUM(10-T9)</f>
        <v>7.4</v>
      </c>
      <c r="V9" s="173">
        <f aca="true" t="shared" si="8" ref="V9:V37">SUM(S9+U9)</f>
        <v>13.4</v>
      </c>
      <c r="W9" s="179"/>
      <c r="X9" s="176">
        <f aca="true" t="shared" si="9" ref="X9:X37">SUM(V9-W9)</f>
        <v>13.4</v>
      </c>
      <c r="Y9" s="171">
        <v>6</v>
      </c>
      <c r="Z9" s="180">
        <v>2.45</v>
      </c>
      <c r="AA9" s="173">
        <f aca="true" t="shared" si="10" ref="AA9:AA37">SUM(10-Z9)</f>
        <v>7.55</v>
      </c>
      <c r="AB9" s="173">
        <f aca="true" t="shared" si="11" ref="AB9:AB37">SUM(Y9+AA9)</f>
        <v>13.55</v>
      </c>
      <c r="AC9" s="175"/>
      <c r="AD9" s="176">
        <f aca="true" t="shared" si="12" ref="AD9:AD37">SUM(AB9-AC9)</f>
        <v>13.55</v>
      </c>
    </row>
    <row r="10" spans="1:30" ht="18" customHeight="1">
      <c r="A10" s="168" t="s">
        <v>22</v>
      </c>
      <c r="B10" s="116" t="s">
        <v>31</v>
      </c>
      <c r="C10" s="169">
        <v>2006</v>
      </c>
      <c r="D10" s="169" t="s">
        <v>20</v>
      </c>
      <c r="E10" s="181" t="s">
        <v>29</v>
      </c>
      <c r="F10" s="54">
        <f t="shared" si="0"/>
        <v>55.35</v>
      </c>
      <c r="G10" s="182">
        <v>6</v>
      </c>
      <c r="H10" s="183">
        <v>1.85</v>
      </c>
      <c r="I10" s="184">
        <f t="shared" si="1"/>
        <v>8.15</v>
      </c>
      <c r="J10" s="184">
        <f t="shared" si="2"/>
        <v>14.15</v>
      </c>
      <c r="K10" s="185"/>
      <c r="L10" s="186">
        <f t="shared" si="3"/>
        <v>14.15</v>
      </c>
      <c r="M10" s="182">
        <v>6</v>
      </c>
      <c r="N10" s="183">
        <v>1.3</v>
      </c>
      <c r="O10" s="184">
        <f t="shared" si="4"/>
        <v>8.7</v>
      </c>
      <c r="P10" s="184">
        <f t="shared" si="5"/>
        <v>14.7</v>
      </c>
      <c r="Q10" s="185"/>
      <c r="R10" s="186">
        <f t="shared" si="6"/>
        <v>14.7</v>
      </c>
      <c r="S10" s="187">
        <v>6</v>
      </c>
      <c r="T10" s="188">
        <v>2.6</v>
      </c>
      <c r="U10" s="184">
        <f t="shared" si="7"/>
        <v>7.4</v>
      </c>
      <c r="V10" s="184">
        <f t="shared" si="8"/>
        <v>13.4</v>
      </c>
      <c r="W10" s="189"/>
      <c r="X10" s="186">
        <f t="shared" si="9"/>
        <v>13.4</v>
      </c>
      <c r="Y10" s="182">
        <v>6</v>
      </c>
      <c r="Z10" s="190">
        <v>2.9</v>
      </c>
      <c r="AA10" s="184">
        <f t="shared" si="10"/>
        <v>7.1</v>
      </c>
      <c r="AB10" s="184">
        <f t="shared" si="11"/>
        <v>13.1</v>
      </c>
      <c r="AC10" s="185"/>
      <c r="AD10" s="186">
        <f t="shared" si="12"/>
        <v>13.1</v>
      </c>
    </row>
    <row r="11" spans="1:30" ht="18" customHeight="1">
      <c r="A11" s="168" t="s">
        <v>24</v>
      </c>
      <c r="B11" s="116" t="s">
        <v>131</v>
      </c>
      <c r="C11" s="21">
        <v>2006</v>
      </c>
      <c r="D11" s="169" t="s">
        <v>126</v>
      </c>
      <c r="E11" s="170" t="s">
        <v>132</v>
      </c>
      <c r="F11" s="54">
        <f t="shared" si="0"/>
        <v>55.300000000000004</v>
      </c>
      <c r="G11" s="191">
        <v>6</v>
      </c>
      <c r="H11" s="192">
        <v>1.9</v>
      </c>
      <c r="I11" s="184">
        <f t="shared" si="1"/>
        <v>8.1</v>
      </c>
      <c r="J11" s="193">
        <f t="shared" si="2"/>
        <v>14.1</v>
      </c>
      <c r="K11" s="194"/>
      <c r="L11" s="186">
        <f t="shared" si="3"/>
        <v>14.1</v>
      </c>
      <c r="M11" s="191">
        <v>6</v>
      </c>
      <c r="N11" s="192">
        <v>1.7</v>
      </c>
      <c r="O11" s="184">
        <f t="shared" si="4"/>
        <v>8.3</v>
      </c>
      <c r="P11" s="184">
        <f t="shared" si="5"/>
        <v>14.3</v>
      </c>
      <c r="Q11" s="194"/>
      <c r="R11" s="186">
        <f t="shared" si="6"/>
        <v>14.3</v>
      </c>
      <c r="S11" s="195">
        <v>6</v>
      </c>
      <c r="T11" s="196">
        <v>2.95</v>
      </c>
      <c r="U11" s="184">
        <f t="shared" si="7"/>
        <v>7.05</v>
      </c>
      <c r="V11" s="184">
        <f t="shared" si="8"/>
        <v>13.05</v>
      </c>
      <c r="W11" s="197"/>
      <c r="X11" s="186">
        <f t="shared" si="9"/>
        <v>13.05</v>
      </c>
      <c r="Y11" s="191">
        <v>6</v>
      </c>
      <c r="Z11" s="198">
        <v>2.15</v>
      </c>
      <c r="AA11" s="184">
        <f t="shared" si="10"/>
        <v>7.85</v>
      </c>
      <c r="AB11" s="184">
        <f t="shared" si="11"/>
        <v>13.85</v>
      </c>
      <c r="AC11" s="194"/>
      <c r="AD11" s="186">
        <f t="shared" si="12"/>
        <v>13.85</v>
      </c>
    </row>
    <row r="12" spans="1:30" ht="18" customHeight="1">
      <c r="A12" s="168" t="s">
        <v>26</v>
      </c>
      <c r="B12" s="116" t="s">
        <v>134</v>
      </c>
      <c r="C12" s="21">
        <v>2006</v>
      </c>
      <c r="D12" s="169" t="s">
        <v>137</v>
      </c>
      <c r="E12" s="170" t="s">
        <v>142</v>
      </c>
      <c r="F12" s="54">
        <f>SUM(L12+R12+X12+AD12)</f>
        <v>54.5</v>
      </c>
      <c r="G12" s="191">
        <v>6</v>
      </c>
      <c r="H12" s="192">
        <v>2.1</v>
      </c>
      <c r="I12" s="184">
        <f t="shared" si="1"/>
        <v>7.9</v>
      </c>
      <c r="J12" s="193">
        <f>SUM(G12+I12)</f>
        <v>13.9</v>
      </c>
      <c r="K12" s="194"/>
      <c r="L12" s="186">
        <f>SUM(J12-K12)</f>
        <v>13.9</v>
      </c>
      <c r="M12" s="191">
        <v>6</v>
      </c>
      <c r="N12" s="192">
        <v>1.7</v>
      </c>
      <c r="O12" s="184">
        <f t="shared" si="4"/>
        <v>8.3</v>
      </c>
      <c r="P12" s="184">
        <f>SUM(M12+O12)</f>
        <v>14.3</v>
      </c>
      <c r="Q12" s="194"/>
      <c r="R12" s="186">
        <f>SUM(P12-Q12)</f>
        <v>14.3</v>
      </c>
      <c r="S12" s="195">
        <v>6</v>
      </c>
      <c r="T12" s="196">
        <v>2.9</v>
      </c>
      <c r="U12" s="184">
        <f t="shared" si="7"/>
        <v>7.1</v>
      </c>
      <c r="V12" s="184">
        <f>SUM(S12+U12)</f>
        <v>13.1</v>
      </c>
      <c r="W12" s="197"/>
      <c r="X12" s="186">
        <f>SUM(V12-W12)</f>
        <v>13.1</v>
      </c>
      <c r="Y12" s="191">
        <v>6</v>
      </c>
      <c r="Z12" s="198">
        <v>2.8</v>
      </c>
      <c r="AA12" s="184">
        <f t="shared" si="10"/>
        <v>7.2</v>
      </c>
      <c r="AB12" s="184">
        <f>SUM(Y12+AA12)</f>
        <v>13.2</v>
      </c>
      <c r="AC12" s="194"/>
      <c r="AD12" s="186">
        <f>SUM(AB12-AC12)</f>
        <v>13.2</v>
      </c>
    </row>
    <row r="13" spans="1:30" ht="18" customHeight="1">
      <c r="A13" s="168" t="s">
        <v>27</v>
      </c>
      <c r="B13" s="116" t="s">
        <v>102</v>
      </c>
      <c r="C13" s="169">
        <v>2006</v>
      </c>
      <c r="D13" s="169" t="s">
        <v>105</v>
      </c>
      <c r="E13" s="181" t="s">
        <v>106</v>
      </c>
      <c r="F13" s="54">
        <f t="shared" si="0"/>
        <v>54.39999999999999</v>
      </c>
      <c r="G13" s="191">
        <v>6</v>
      </c>
      <c r="H13" s="192">
        <v>1.9</v>
      </c>
      <c r="I13" s="184">
        <f t="shared" si="1"/>
        <v>8.1</v>
      </c>
      <c r="J13" s="193">
        <f t="shared" si="2"/>
        <v>14.1</v>
      </c>
      <c r="K13" s="194"/>
      <c r="L13" s="186">
        <f t="shared" si="3"/>
        <v>14.1</v>
      </c>
      <c r="M13" s="191">
        <v>6</v>
      </c>
      <c r="N13" s="192">
        <v>1.8</v>
      </c>
      <c r="O13" s="184">
        <f t="shared" si="4"/>
        <v>8.2</v>
      </c>
      <c r="P13" s="184">
        <f t="shared" si="5"/>
        <v>14.2</v>
      </c>
      <c r="Q13" s="194"/>
      <c r="R13" s="186">
        <f t="shared" si="6"/>
        <v>14.2</v>
      </c>
      <c r="S13" s="195">
        <v>6</v>
      </c>
      <c r="T13" s="196">
        <v>2.85</v>
      </c>
      <c r="U13" s="184">
        <f t="shared" si="7"/>
        <v>7.15</v>
      </c>
      <c r="V13" s="184">
        <f t="shared" si="8"/>
        <v>13.15</v>
      </c>
      <c r="W13" s="197"/>
      <c r="X13" s="186">
        <f t="shared" si="9"/>
        <v>13.15</v>
      </c>
      <c r="Y13" s="191">
        <v>6</v>
      </c>
      <c r="Z13" s="198">
        <v>3.05</v>
      </c>
      <c r="AA13" s="184">
        <f t="shared" si="10"/>
        <v>6.95</v>
      </c>
      <c r="AB13" s="184">
        <f t="shared" si="11"/>
        <v>12.95</v>
      </c>
      <c r="AC13" s="194"/>
      <c r="AD13" s="186">
        <f t="shared" si="12"/>
        <v>12.95</v>
      </c>
    </row>
    <row r="14" spans="1:30" ht="18" customHeight="1">
      <c r="A14" s="168" t="s">
        <v>30</v>
      </c>
      <c r="B14" s="116" t="s">
        <v>28</v>
      </c>
      <c r="C14" s="169">
        <v>2006</v>
      </c>
      <c r="D14" s="169" t="s">
        <v>20</v>
      </c>
      <c r="E14" s="181" t="s">
        <v>29</v>
      </c>
      <c r="F14" s="54">
        <f t="shared" si="0"/>
        <v>54.35</v>
      </c>
      <c r="G14" s="182">
        <v>6</v>
      </c>
      <c r="H14" s="183">
        <v>2.35</v>
      </c>
      <c r="I14" s="184">
        <f t="shared" si="1"/>
        <v>7.65</v>
      </c>
      <c r="J14" s="184">
        <f t="shared" si="2"/>
        <v>13.65</v>
      </c>
      <c r="K14" s="185"/>
      <c r="L14" s="186">
        <f t="shared" si="3"/>
        <v>13.65</v>
      </c>
      <c r="M14" s="182">
        <v>6</v>
      </c>
      <c r="N14" s="183">
        <v>1.45</v>
      </c>
      <c r="O14" s="184">
        <f t="shared" si="4"/>
        <v>8.55</v>
      </c>
      <c r="P14" s="184">
        <f t="shared" si="5"/>
        <v>14.55</v>
      </c>
      <c r="Q14" s="185"/>
      <c r="R14" s="186">
        <f t="shared" si="6"/>
        <v>14.55</v>
      </c>
      <c r="S14" s="187">
        <v>6</v>
      </c>
      <c r="T14" s="188">
        <v>2.6</v>
      </c>
      <c r="U14" s="184">
        <f t="shared" si="7"/>
        <v>7.4</v>
      </c>
      <c r="V14" s="184">
        <f t="shared" si="8"/>
        <v>13.4</v>
      </c>
      <c r="W14" s="189"/>
      <c r="X14" s="186">
        <f t="shared" si="9"/>
        <v>13.4</v>
      </c>
      <c r="Y14" s="182">
        <v>6</v>
      </c>
      <c r="Z14" s="190">
        <v>3.25</v>
      </c>
      <c r="AA14" s="184">
        <f t="shared" si="10"/>
        <v>6.75</v>
      </c>
      <c r="AB14" s="184">
        <f t="shared" si="11"/>
        <v>12.75</v>
      </c>
      <c r="AC14" s="185"/>
      <c r="AD14" s="186">
        <f t="shared" si="12"/>
        <v>12.75</v>
      </c>
    </row>
    <row r="15" spans="1:30" ht="18" customHeight="1">
      <c r="A15" s="168" t="s">
        <v>32</v>
      </c>
      <c r="B15" s="116" t="s">
        <v>101</v>
      </c>
      <c r="C15" s="169">
        <v>2005</v>
      </c>
      <c r="D15" s="169" t="s">
        <v>105</v>
      </c>
      <c r="E15" s="181" t="s">
        <v>106</v>
      </c>
      <c r="F15" s="54">
        <f t="shared" si="0"/>
        <v>54.349999999999994</v>
      </c>
      <c r="G15" s="191">
        <v>6</v>
      </c>
      <c r="H15" s="192">
        <v>1.9</v>
      </c>
      <c r="I15" s="184">
        <f t="shared" si="1"/>
        <v>8.1</v>
      </c>
      <c r="J15" s="193">
        <f t="shared" si="2"/>
        <v>14.1</v>
      </c>
      <c r="K15" s="185"/>
      <c r="L15" s="186">
        <f t="shared" si="3"/>
        <v>14.1</v>
      </c>
      <c r="M15" s="191">
        <v>6</v>
      </c>
      <c r="N15" s="192">
        <v>1.6</v>
      </c>
      <c r="O15" s="184">
        <f t="shared" si="4"/>
        <v>8.4</v>
      </c>
      <c r="P15" s="184">
        <f t="shared" si="5"/>
        <v>14.4</v>
      </c>
      <c r="Q15" s="194"/>
      <c r="R15" s="186">
        <f t="shared" si="6"/>
        <v>14.4</v>
      </c>
      <c r="S15" s="195">
        <v>6</v>
      </c>
      <c r="T15" s="196">
        <v>3.95</v>
      </c>
      <c r="U15" s="184">
        <f t="shared" si="7"/>
        <v>6.05</v>
      </c>
      <c r="V15" s="184">
        <f t="shared" si="8"/>
        <v>12.05</v>
      </c>
      <c r="W15" s="197"/>
      <c r="X15" s="186">
        <f t="shared" si="9"/>
        <v>12.05</v>
      </c>
      <c r="Y15" s="191">
        <v>6</v>
      </c>
      <c r="Z15" s="198">
        <v>2.2</v>
      </c>
      <c r="AA15" s="184">
        <f t="shared" si="10"/>
        <v>7.8</v>
      </c>
      <c r="AB15" s="184">
        <f t="shared" si="11"/>
        <v>13.8</v>
      </c>
      <c r="AC15" s="194"/>
      <c r="AD15" s="186">
        <f t="shared" si="12"/>
        <v>13.8</v>
      </c>
    </row>
    <row r="16" spans="1:30" ht="18" customHeight="1">
      <c r="A16" s="168" t="s">
        <v>33</v>
      </c>
      <c r="B16" s="199" t="s">
        <v>104</v>
      </c>
      <c r="C16" s="200">
        <v>2006</v>
      </c>
      <c r="D16" s="169" t="s">
        <v>105</v>
      </c>
      <c r="E16" s="181" t="s">
        <v>106</v>
      </c>
      <c r="F16" s="54">
        <f t="shared" si="0"/>
        <v>54.3</v>
      </c>
      <c r="G16" s="191">
        <v>6</v>
      </c>
      <c r="H16" s="192">
        <v>1.25</v>
      </c>
      <c r="I16" s="184">
        <f t="shared" si="1"/>
        <v>8.75</v>
      </c>
      <c r="J16" s="193">
        <f t="shared" si="2"/>
        <v>14.75</v>
      </c>
      <c r="K16" s="194"/>
      <c r="L16" s="186">
        <f t="shared" si="3"/>
        <v>14.75</v>
      </c>
      <c r="M16" s="191">
        <v>6</v>
      </c>
      <c r="N16" s="192">
        <v>1.2</v>
      </c>
      <c r="O16" s="184">
        <f t="shared" si="4"/>
        <v>8.8</v>
      </c>
      <c r="P16" s="184">
        <f t="shared" si="5"/>
        <v>14.8</v>
      </c>
      <c r="Q16" s="194"/>
      <c r="R16" s="186">
        <f t="shared" si="6"/>
        <v>14.8</v>
      </c>
      <c r="S16" s="195">
        <v>6</v>
      </c>
      <c r="T16" s="196">
        <v>4.55</v>
      </c>
      <c r="U16" s="184">
        <f t="shared" si="7"/>
        <v>5.45</v>
      </c>
      <c r="V16" s="184">
        <f t="shared" si="8"/>
        <v>11.45</v>
      </c>
      <c r="W16" s="197"/>
      <c r="X16" s="186">
        <f t="shared" si="9"/>
        <v>11.45</v>
      </c>
      <c r="Y16" s="191">
        <v>6</v>
      </c>
      <c r="Z16" s="198">
        <v>2.7</v>
      </c>
      <c r="AA16" s="184">
        <f t="shared" si="10"/>
        <v>7.3</v>
      </c>
      <c r="AB16" s="184">
        <f t="shared" si="11"/>
        <v>13.3</v>
      </c>
      <c r="AC16" s="194"/>
      <c r="AD16" s="186">
        <f t="shared" si="12"/>
        <v>13.3</v>
      </c>
    </row>
    <row r="17" spans="1:30" ht="18" customHeight="1">
      <c r="A17" s="168" t="s">
        <v>36</v>
      </c>
      <c r="B17" s="116" t="s">
        <v>48</v>
      </c>
      <c r="C17" s="169">
        <v>2005</v>
      </c>
      <c r="D17" s="169" t="s">
        <v>41</v>
      </c>
      <c r="E17" s="181" t="s">
        <v>46</v>
      </c>
      <c r="F17" s="54">
        <f t="shared" si="0"/>
        <v>54.150000000000006</v>
      </c>
      <c r="G17" s="191">
        <v>6</v>
      </c>
      <c r="H17" s="192">
        <v>2.2</v>
      </c>
      <c r="I17" s="184">
        <f t="shared" si="1"/>
        <v>7.8</v>
      </c>
      <c r="J17" s="193">
        <f t="shared" si="2"/>
        <v>13.8</v>
      </c>
      <c r="K17" s="185"/>
      <c r="L17" s="186">
        <f t="shared" si="3"/>
        <v>13.8</v>
      </c>
      <c r="M17" s="191">
        <v>6</v>
      </c>
      <c r="N17" s="192">
        <v>1.85</v>
      </c>
      <c r="O17" s="184">
        <f t="shared" si="4"/>
        <v>8.15</v>
      </c>
      <c r="P17" s="184">
        <f t="shared" si="5"/>
        <v>14.15</v>
      </c>
      <c r="Q17" s="185"/>
      <c r="R17" s="186">
        <f t="shared" si="6"/>
        <v>14.15</v>
      </c>
      <c r="S17" s="187">
        <v>6</v>
      </c>
      <c r="T17" s="188">
        <v>2.8</v>
      </c>
      <c r="U17" s="184">
        <f t="shared" si="7"/>
        <v>7.2</v>
      </c>
      <c r="V17" s="184">
        <f t="shared" si="8"/>
        <v>13.2</v>
      </c>
      <c r="W17" s="189"/>
      <c r="X17" s="186">
        <f t="shared" si="9"/>
        <v>13.2</v>
      </c>
      <c r="Y17" s="182">
        <v>6</v>
      </c>
      <c r="Z17" s="190">
        <v>3</v>
      </c>
      <c r="AA17" s="184">
        <f t="shared" si="10"/>
        <v>7</v>
      </c>
      <c r="AB17" s="184">
        <f t="shared" si="11"/>
        <v>13</v>
      </c>
      <c r="AC17" s="185"/>
      <c r="AD17" s="186">
        <f t="shared" si="12"/>
        <v>13</v>
      </c>
    </row>
    <row r="18" spans="1:30" ht="18" customHeight="1">
      <c r="A18" s="168" t="s">
        <v>38</v>
      </c>
      <c r="B18" s="116" t="s">
        <v>88</v>
      </c>
      <c r="C18" s="169">
        <v>2004</v>
      </c>
      <c r="D18" s="169" t="s">
        <v>86</v>
      </c>
      <c r="E18" s="181" t="s">
        <v>87</v>
      </c>
      <c r="F18" s="54">
        <f t="shared" si="0"/>
        <v>53.75</v>
      </c>
      <c r="G18" s="191">
        <v>6</v>
      </c>
      <c r="H18" s="192">
        <v>1.7</v>
      </c>
      <c r="I18" s="184">
        <f t="shared" si="1"/>
        <v>8.3</v>
      </c>
      <c r="J18" s="193">
        <f t="shared" si="2"/>
        <v>14.3</v>
      </c>
      <c r="K18" s="185"/>
      <c r="L18" s="186">
        <f t="shared" si="3"/>
        <v>14.3</v>
      </c>
      <c r="M18" s="191">
        <v>6</v>
      </c>
      <c r="N18" s="192">
        <v>2.1</v>
      </c>
      <c r="O18" s="184">
        <f t="shared" si="4"/>
        <v>7.9</v>
      </c>
      <c r="P18" s="184">
        <f t="shared" si="5"/>
        <v>13.9</v>
      </c>
      <c r="Q18" s="185"/>
      <c r="R18" s="186">
        <f t="shared" si="6"/>
        <v>13.9</v>
      </c>
      <c r="S18" s="187">
        <v>6</v>
      </c>
      <c r="T18" s="188">
        <v>3.25</v>
      </c>
      <c r="U18" s="184">
        <f t="shared" si="7"/>
        <v>6.75</v>
      </c>
      <c r="V18" s="184">
        <f t="shared" si="8"/>
        <v>12.75</v>
      </c>
      <c r="W18" s="189"/>
      <c r="X18" s="186">
        <f t="shared" si="9"/>
        <v>12.75</v>
      </c>
      <c r="Y18" s="182">
        <v>6</v>
      </c>
      <c r="Z18" s="190">
        <v>3.2</v>
      </c>
      <c r="AA18" s="184">
        <f t="shared" si="10"/>
        <v>6.8</v>
      </c>
      <c r="AB18" s="184">
        <f t="shared" si="11"/>
        <v>12.8</v>
      </c>
      <c r="AC18" s="185"/>
      <c r="AD18" s="186">
        <f t="shared" si="12"/>
        <v>12.8</v>
      </c>
    </row>
    <row r="19" spans="1:30" ht="18" customHeight="1">
      <c r="A19" s="168" t="s">
        <v>39</v>
      </c>
      <c r="B19" s="116" t="s">
        <v>103</v>
      </c>
      <c r="C19" s="169">
        <v>2005</v>
      </c>
      <c r="D19" s="169" t="s">
        <v>105</v>
      </c>
      <c r="E19" s="181" t="s">
        <v>106</v>
      </c>
      <c r="F19" s="54">
        <f t="shared" si="0"/>
        <v>53.7</v>
      </c>
      <c r="G19" s="191">
        <v>6</v>
      </c>
      <c r="H19" s="192">
        <v>2.1</v>
      </c>
      <c r="I19" s="184">
        <f t="shared" si="1"/>
        <v>7.9</v>
      </c>
      <c r="J19" s="193">
        <f t="shared" si="2"/>
        <v>13.9</v>
      </c>
      <c r="K19" s="194"/>
      <c r="L19" s="186">
        <f t="shared" si="3"/>
        <v>13.9</v>
      </c>
      <c r="M19" s="191">
        <v>6</v>
      </c>
      <c r="N19" s="192">
        <v>1.55</v>
      </c>
      <c r="O19" s="184">
        <f t="shared" si="4"/>
        <v>8.45</v>
      </c>
      <c r="P19" s="184">
        <f t="shared" si="5"/>
        <v>14.45</v>
      </c>
      <c r="Q19" s="194"/>
      <c r="R19" s="186">
        <f t="shared" si="6"/>
        <v>14.45</v>
      </c>
      <c r="S19" s="195">
        <v>6</v>
      </c>
      <c r="T19" s="196">
        <v>3.5</v>
      </c>
      <c r="U19" s="184">
        <f t="shared" si="7"/>
        <v>6.5</v>
      </c>
      <c r="V19" s="184">
        <f t="shared" si="8"/>
        <v>12.5</v>
      </c>
      <c r="W19" s="197"/>
      <c r="X19" s="186">
        <f t="shared" si="9"/>
        <v>12.5</v>
      </c>
      <c r="Y19" s="191">
        <v>6</v>
      </c>
      <c r="Z19" s="198">
        <v>3.15</v>
      </c>
      <c r="AA19" s="184">
        <f t="shared" si="10"/>
        <v>6.85</v>
      </c>
      <c r="AB19" s="184">
        <f t="shared" si="11"/>
        <v>12.85</v>
      </c>
      <c r="AC19" s="194"/>
      <c r="AD19" s="186">
        <f t="shared" si="12"/>
        <v>12.85</v>
      </c>
    </row>
    <row r="20" spans="1:30" ht="18" customHeight="1">
      <c r="A20" s="168" t="s">
        <v>43</v>
      </c>
      <c r="B20" s="116" t="s">
        <v>163</v>
      </c>
      <c r="C20" s="21">
        <v>2005</v>
      </c>
      <c r="D20" s="169" t="s">
        <v>41</v>
      </c>
      <c r="E20" s="170" t="s">
        <v>46</v>
      </c>
      <c r="F20" s="54">
        <f>SUM(L20+R20+X20+AD20)</f>
        <v>52.650000000000006</v>
      </c>
      <c r="G20" s="191">
        <v>6</v>
      </c>
      <c r="H20" s="192">
        <v>1.7</v>
      </c>
      <c r="I20" s="184">
        <f>SUM(10-H20)</f>
        <v>8.3</v>
      </c>
      <c r="J20" s="193">
        <f>SUM(G20+I20)</f>
        <v>14.3</v>
      </c>
      <c r="K20" s="194"/>
      <c r="L20" s="186">
        <f>SUM(J20-K20)</f>
        <v>14.3</v>
      </c>
      <c r="M20" s="191">
        <v>6</v>
      </c>
      <c r="N20" s="192">
        <v>1.85</v>
      </c>
      <c r="O20" s="184">
        <f>SUM(10-N20)</f>
        <v>8.15</v>
      </c>
      <c r="P20" s="184">
        <f>SUM(M20+O20)</f>
        <v>14.15</v>
      </c>
      <c r="Q20" s="194"/>
      <c r="R20" s="186">
        <f>SUM(P20-Q20)</f>
        <v>14.15</v>
      </c>
      <c r="S20" s="195">
        <v>6</v>
      </c>
      <c r="T20" s="196">
        <v>3.05</v>
      </c>
      <c r="U20" s="184">
        <f>SUM(10-T20)</f>
        <v>6.95</v>
      </c>
      <c r="V20" s="184">
        <f>SUM(S20+U20)</f>
        <v>12.95</v>
      </c>
      <c r="W20" s="197"/>
      <c r="X20" s="186">
        <f>SUM(V20-W20)</f>
        <v>12.95</v>
      </c>
      <c r="Y20" s="191">
        <v>6</v>
      </c>
      <c r="Z20" s="198">
        <v>4.75</v>
      </c>
      <c r="AA20" s="184">
        <f>SUM(10-Z20)</f>
        <v>5.25</v>
      </c>
      <c r="AB20" s="184">
        <f>SUM(Y20+AA20)</f>
        <v>11.25</v>
      </c>
      <c r="AC20" s="194"/>
      <c r="AD20" s="186">
        <f>SUM(AB20-AC20)</f>
        <v>11.25</v>
      </c>
    </row>
    <row r="21" spans="1:30" ht="18" customHeight="1">
      <c r="A21" s="168" t="s">
        <v>45</v>
      </c>
      <c r="B21" s="116" t="s">
        <v>92</v>
      </c>
      <c r="C21" s="169">
        <v>2006</v>
      </c>
      <c r="D21" s="169" t="s">
        <v>161</v>
      </c>
      <c r="E21" s="181" t="s">
        <v>93</v>
      </c>
      <c r="F21" s="54">
        <f t="shared" si="0"/>
        <v>52.65</v>
      </c>
      <c r="G21" s="191">
        <v>6</v>
      </c>
      <c r="H21" s="192">
        <v>1.65</v>
      </c>
      <c r="I21" s="184">
        <f t="shared" si="1"/>
        <v>8.35</v>
      </c>
      <c r="J21" s="193">
        <f t="shared" si="2"/>
        <v>14.35</v>
      </c>
      <c r="K21" s="185"/>
      <c r="L21" s="186">
        <f t="shared" si="3"/>
        <v>14.35</v>
      </c>
      <c r="M21" s="191">
        <v>6</v>
      </c>
      <c r="N21" s="192">
        <v>2.55</v>
      </c>
      <c r="O21" s="184">
        <f t="shared" si="4"/>
        <v>7.45</v>
      </c>
      <c r="P21" s="184">
        <f t="shared" si="5"/>
        <v>13.45</v>
      </c>
      <c r="Q21" s="185"/>
      <c r="R21" s="186">
        <f t="shared" si="6"/>
        <v>13.45</v>
      </c>
      <c r="S21" s="187">
        <v>6</v>
      </c>
      <c r="T21" s="188">
        <v>3.8</v>
      </c>
      <c r="U21" s="184">
        <f t="shared" si="7"/>
        <v>6.2</v>
      </c>
      <c r="V21" s="184">
        <f t="shared" si="8"/>
        <v>12.2</v>
      </c>
      <c r="W21" s="189"/>
      <c r="X21" s="186">
        <f t="shared" si="9"/>
        <v>12.2</v>
      </c>
      <c r="Y21" s="182">
        <v>6</v>
      </c>
      <c r="Z21" s="190">
        <v>3.35</v>
      </c>
      <c r="AA21" s="184">
        <f t="shared" si="10"/>
        <v>6.65</v>
      </c>
      <c r="AB21" s="184">
        <f t="shared" si="11"/>
        <v>12.65</v>
      </c>
      <c r="AC21" s="185"/>
      <c r="AD21" s="186">
        <f t="shared" si="12"/>
        <v>12.65</v>
      </c>
    </row>
    <row r="22" spans="1:30" ht="18" customHeight="1">
      <c r="A22" s="168" t="s">
        <v>47</v>
      </c>
      <c r="B22" s="116" t="s">
        <v>85</v>
      </c>
      <c r="C22" s="169">
        <v>2004</v>
      </c>
      <c r="D22" s="169" t="s">
        <v>86</v>
      </c>
      <c r="E22" s="181" t="s">
        <v>87</v>
      </c>
      <c r="F22" s="54">
        <f t="shared" si="0"/>
        <v>52.05</v>
      </c>
      <c r="G22" s="191">
        <v>6</v>
      </c>
      <c r="H22" s="192">
        <v>1.65</v>
      </c>
      <c r="I22" s="184">
        <f t="shared" si="1"/>
        <v>8.35</v>
      </c>
      <c r="J22" s="193">
        <f t="shared" si="2"/>
        <v>14.35</v>
      </c>
      <c r="K22" s="185"/>
      <c r="L22" s="186">
        <f t="shared" si="3"/>
        <v>14.35</v>
      </c>
      <c r="M22" s="191">
        <v>6</v>
      </c>
      <c r="N22" s="192">
        <v>3.05</v>
      </c>
      <c r="O22" s="184">
        <f t="shared" si="4"/>
        <v>6.95</v>
      </c>
      <c r="P22" s="184">
        <f t="shared" si="5"/>
        <v>12.95</v>
      </c>
      <c r="Q22" s="185"/>
      <c r="R22" s="186">
        <f t="shared" si="6"/>
        <v>12.95</v>
      </c>
      <c r="S22" s="187">
        <v>6</v>
      </c>
      <c r="T22" s="188">
        <v>3.25</v>
      </c>
      <c r="U22" s="184">
        <f t="shared" si="7"/>
        <v>6.75</v>
      </c>
      <c r="V22" s="184">
        <f t="shared" si="8"/>
        <v>12.75</v>
      </c>
      <c r="W22" s="189"/>
      <c r="X22" s="186">
        <f t="shared" si="9"/>
        <v>12.75</v>
      </c>
      <c r="Y22" s="182">
        <v>6</v>
      </c>
      <c r="Z22" s="190">
        <v>4</v>
      </c>
      <c r="AA22" s="184">
        <f t="shared" si="10"/>
        <v>6</v>
      </c>
      <c r="AB22" s="184">
        <f t="shared" si="11"/>
        <v>12</v>
      </c>
      <c r="AC22" s="185"/>
      <c r="AD22" s="186">
        <f t="shared" si="12"/>
        <v>12</v>
      </c>
    </row>
    <row r="23" spans="1:30" ht="18" customHeight="1">
      <c r="A23" s="168" t="s">
        <v>49</v>
      </c>
      <c r="B23" s="116" t="s">
        <v>136</v>
      </c>
      <c r="C23" s="21">
        <v>2006</v>
      </c>
      <c r="D23" s="169" t="s">
        <v>137</v>
      </c>
      <c r="E23" s="170" t="s">
        <v>142</v>
      </c>
      <c r="F23" s="54">
        <f>SUM(L23+R23+X23+AD23)</f>
        <v>51.89999999999999</v>
      </c>
      <c r="G23" s="191">
        <v>6</v>
      </c>
      <c r="H23" s="192">
        <v>2.4</v>
      </c>
      <c r="I23" s="184">
        <f t="shared" si="1"/>
        <v>7.6</v>
      </c>
      <c r="J23" s="193">
        <f>SUM(G23+I23)</f>
        <v>13.6</v>
      </c>
      <c r="K23" s="194"/>
      <c r="L23" s="186">
        <f>SUM(J23-K23)</f>
        <v>13.6</v>
      </c>
      <c r="M23" s="191">
        <v>6</v>
      </c>
      <c r="N23" s="192">
        <v>2.05</v>
      </c>
      <c r="O23" s="184">
        <f t="shared" si="4"/>
        <v>7.95</v>
      </c>
      <c r="P23" s="184">
        <f>SUM(M23+O23)</f>
        <v>13.95</v>
      </c>
      <c r="Q23" s="194"/>
      <c r="R23" s="186">
        <f>SUM(P23-Q23)</f>
        <v>13.95</v>
      </c>
      <c r="S23" s="195">
        <v>6</v>
      </c>
      <c r="T23" s="196">
        <v>3.7</v>
      </c>
      <c r="U23" s="184">
        <f t="shared" si="7"/>
        <v>6.3</v>
      </c>
      <c r="V23" s="184">
        <f>SUM(S23+U23)</f>
        <v>12.3</v>
      </c>
      <c r="W23" s="197"/>
      <c r="X23" s="186">
        <f>SUM(V23-W23)</f>
        <v>12.3</v>
      </c>
      <c r="Y23" s="191">
        <v>6</v>
      </c>
      <c r="Z23" s="198">
        <v>3.95</v>
      </c>
      <c r="AA23" s="184">
        <f t="shared" si="10"/>
        <v>6.05</v>
      </c>
      <c r="AB23" s="184">
        <f>SUM(Y23+AA23)</f>
        <v>12.05</v>
      </c>
      <c r="AC23" s="194"/>
      <c r="AD23" s="186">
        <f>SUM(AB23-AC23)</f>
        <v>12.05</v>
      </c>
    </row>
    <row r="24" spans="1:30" ht="18" customHeight="1">
      <c r="A24" s="168" t="s">
        <v>51</v>
      </c>
      <c r="B24" s="116" t="s">
        <v>23</v>
      </c>
      <c r="C24" s="169">
        <v>2006</v>
      </c>
      <c r="D24" s="169" t="s">
        <v>20</v>
      </c>
      <c r="E24" s="181" t="s">
        <v>21</v>
      </c>
      <c r="F24" s="54">
        <f t="shared" si="0"/>
        <v>51.50000000000001</v>
      </c>
      <c r="G24" s="182">
        <v>6</v>
      </c>
      <c r="H24" s="183">
        <v>1.7</v>
      </c>
      <c r="I24" s="184">
        <f t="shared" si="1"/>
        <v>8.3</v>
      </c>
      <c r="J24" s="184">
        <f t="shared" si="2"/>
        <v>14.3</v>
      </c>
      <c r="K24" s="185"/>
      <c r="L24" s="186">
        <f t="shared" si="3"/>
        <v>14.3</v>
      </c>
      <c r="M24" s="182">
        <v>6</v>
      </c>
      <c r="N24" s="183">
        <v>2.45</v>
      </c>
      <c r="O24" s="184">
        <f t="shared" si="4"/>
        <v>7.55</v>
      </c>
      <c r="P24" s="184">
        <f t="shared" si="5"/>
        <v>13.55</v>
      </c>
      <c r="Q24" s="185"/>
      <c r="R24" s="186">
        <f t="shared" si="6"/>
        <v>13.55</v>
      </c>
      <c r="S24" s="187">
        <v>6</v>
      </c>
      <c r="T24" s="188">
        <v>3.45</v>
      </c>
      <c r="U24" s="184">
        <f t="shared" si="7"/>
        <v>6.55</v>
      </c>
      <c r="V24" s="184">
        <f t="shared" si="8"/>
        <v>12.55</v>
      </c>
      <c r="W24" s="189"/>
      <c r="X24" s="186">
        <f t="shared" si="9"/>
        <v>12.55</v>
      </c>
      <c r="Y24" s="182">
        <v>6</v>
      </c>
      <c r="Z24" s="190">
        <v>4.9</v>
      </c>
      <c r="AA24" s="184">
        <f t="shared" si="10"/>
        <v>5.1</v>
      </c>
      <c r="AB24" s="184">
        <f t="shared" si="11"/>
        <v>11.1</v>
      </c>
      <c r="AC24" s="185"/>
      <c r="AD24" s="186">
        <f t="shared" si="12"/>
        <v>11.1</v>
      </c>
    </row>
    <row r="25" spans="1:30" ht="18" customHeight="1">
      <c r="A25" s="168" t="s">
        <v>52</v>
      </c>
      <c r="B25" s="116" t="s">
        <v>50</v>
      </c>
      <c r="C25" s="169">
        <v>2005</v>
      </c>
      <c r="D25" s="169" t="s">
        <v>41</v>
      </c>
      <c r="E25" s="181" t="s">
        <v>46</v>
      </c>
      <c r="F25" s="54">
        <f t="shared" si="0"/>
        <v>50.550000000000004</v>
      </c>
      <c r="G25" s="191">
        <v>6</v>
      </c>
      <c r="H25" s="192">
        <v>2.9</v>
      </c>
      <c r="I25" s="184">
        <f t="shared" si="1"/>
        <v>7.1</v>
      </c>
      <c r="J25" s="193">
        <f t="shared" si="2"/>
        <v>13.1</v>
      </c>
      <c r="K25" s="185"/>
      <c r="L25" s="186">
        <f t="shared" si="3"/>
        <v>13.1</v>
      </c>
      <c r="M25" s="191">
        <v>6</v>
      </c>
      <c r="N25" s="192">
        <v>2.1</v>
      </c>
      <c r="O25" s="184">
        <f t="shared" si="4"/>
        <v>7.9</v>
      </c>
      <c r="P25" s="184">
        <f t="shared" si="5"/>
        <v>13.9</v>
      </c>
      <c r="Q25" s="185"/>
      <c r="R25" s="186">
        <f t="shared" si="6"/>
        <v>13.9</v>
      </c>
      <c r="S25" s="187">
        <v>6</v>
      </c>
      <c r="T25" s="188">
        <v>4.05</v>
      </c>
      <c r="U25" s="184">
        <f t="shared" si="7"/>
        <v>5.95</v>
      </c>
      <c r="V25" s="184">
        <f t="shared" si="8"/>
        <v>11.95</v>
      </c>
      <c r="W25" s="189"/>
      <c r="X25" s="186">
        <f t="shared" si="9"/>
        <v>11.95</v>
      </c>
      <c r="Y25" s="182">
        <v>6</v>
      </c>
      <c r="Z25" s="190">
        <v>4.4</v>
      </c>
      <c r="AA25" s="184">
        <f t="shared" si="10"/>
        <v>5.6</v>
      </c>
      <c r="AB25" s="184">
        <f t="shared" si="11"/>
        <v>11.6</v>
      </c>
      <c r="AC25" s="185"/>
      <c r="AD25" s="186">
        <f t="shared" si="12"/>
        <v>11.6</v>
      </c>
    </row>
    <row r="26" spans="1:30" ht="18" customHeight="1">
      <c r="A26" s="168" t="s">
        <v>53</v>
      </c>
      <c r="B26" s="116" t="s">
        <v>164</v>
      </c>
      <c r="C26" s="169">
        <v>2006</v>
      </c>
      <c r="D26" s="169" t="s">
        <v>34</v>
      </c>
      <c r="E26" s="181" t="s">
        <v>35</v>
      </c>
      <c r="F26" s="54">
        <f t="shared" si="0"/>
        <v>49.8</v>
      </c>
      <c r="G26" s="191">
        <v>6</v>
      </c>
      <c r="H26" s="192">
        <v>3.75</v>
      </c>
      <c r="I26" s="184">
        <f t="shared" si="1"/>
        <v>6.25</v>
      </c>
      <c r="J26" s="193">
        <f t="shared" si="2"/>
        <v>12.25</v>
      </c>
      <c r="K26" s="185"/>
      <c r="L26" s="186">
        <f t="shared" si="3"/>
        <v>12.25</v>
      </c>
      <c r="M26" s="191">
        <v>6</v>
      </c>
      <c r="N26" s="192">
        <v>2.55</v>
      </c>
      <c r="O26" s="184">
        <f t="shared" si="4"/>
        <v>7.45</v>
      </c>
      <c r="P26" s="184">
        <f t="shared" si="5"/>
        <v>13.45</v>
      </c>
      <c r="Q26" s="185"/>
      <c r="R26" s="186">
        <f t="shared" si="6"/>
        <v>13.45</v>
      </c>
      <c r="S26" s="187">
        <v>6</v>
      </c>
      <c r="T26" s="188">
        <v>3.9</v>
      </c>
      <c r="U26" s="184">
        <f t="shared" si="7"/>
        <v>6.1</v>
      </c>
      <c r="V26" s="184">
        <f t="shared" si="8"/>
        <v>12.1</v>
      </c>
      <c r="W26" s="189"/>
      <c r="X26" s="186">
        <f t="shared" si="9"/>
        <v>12.1</v>
      </c>
      <c r="Y26" s="182">
        <v>6</v>
      </c>
      <c r="Z26" s="190">
        <v>4</v>
      </c>
      <c r="AA26" s="184">
        <f t="shared" si="10"/>
        <v>6</v>
      </c>
      <c r="AB26" s="184">
        <f t="shared" si="11"/>
        <v>12</v>
      </c>
      <c r="AC26" s="185"/>
      <c r="AD26" s="186">
        <f t="shared" si="12"/>
        <v>12</v>
      </c>
    </row>
    <row r="27" spans="1:30" ht="18" customHeight="1">
      <c r="A27" s="168" t="s">
        <v>54</v>
      </c>
      <c r="B27" s="116" t="s">
        <v>135</v>
      </c>
      <c r="C27" s="21">
        <v>2006</v>
      </c>
      <c r="D27" s="169" t="s">
        <v>137</v>
      </c>
      <c r="E27" s="170" t="s">
        <v>142</v>
      </c>
      <c r="F27" s="54">
        <f>SUM(L27+R27+X27+AD27)</f>
        <v>49.650000000000006</v>
      </c>
      <c r="G27" s="191">
        <v>6</v>
      </c>
      <c r="H27" s="192">
        <v>2.35</v>
      </c>
      <c r="I27" s="184">
        <f t="shared" si="1"/>
        <v>7.65</v>
      </c>
      <c r="J27" s="193">
        <f>SUM(G27+I27)</f>
        <v>13.65</v>
      </c>
      <c r="K27" s="194"/>
      <c r="L27" s="186">
        <f>SUM(J27-K27)</f>
        <v>13.65</v>
      </c>
      <c r="M27" s="191">
        <v>6</v>
      </c>
      <c r="N27" s="192">
        <v>2.8</v>
      </c>
      <c r="O27" s="184">
        <f t="shared" si="4"/>
        <v>7.2</v>
      </c>
      <c r="P27" s="184">
        <f>SUM(M27+O27)</f>
        <v>13.2</v>
      </c>
      <c r="Q27" s="194"/>
      <c r="R27" s="186">
        <f>SUM(P27-Q27)</f>
        <v>13.2</v>
      </c>
      <c r="S27" s="195">
        <v>4</v>
      </c>
      <c r="T27" s="196">
        <v>5</v>
      </c>
      <c r="U27" s="184">
        <f t="shared" si="7"/>
        <v>5</v>
      </c>
      <c r="V27" s="184">
        <f>SUM(S27+U27)</f>
        <v>9</v>
      </c>
      <c r="W27" s="197"/>
      <c r="X27" s="186">
        <f>SUM(V27-W27)</f>
        <v>9</v>
      </c>
      <c r="Y27" s="191">
        <v>6</v>
      </c>
      <c r="Z27" s="198">
        <v>2.2</v>
      </c>
      <c r="AA27" s="184">
        <f t="shared" si="10"/>
        <v>7.8</v>
      </c>
      <c r="AB27" s="184">
        <f>SUM(Y27+AA27)</f>
        <v>13.8</v>
      </c>
      <c r="AC27" s="194"/>
      <c r="AD27" s="186">
        <f>SUM(AB27-AC27)</f>
        <v>13.8</v>
      </c>
    </row>
    <row r="28" spans="1:30" ht="18" customHeight="1">
      <c r="A28" s="168" t="s">
        <v>55</v>
      </c>
      <c r="B28" s="116" t="s">
        <v>162</v>
      </c>
      <c r="C28" s="169">
        <v>2005</v>
      </c>
      <c r="D28" s="169" t="s">
        <v>34</v>
      </c>
      <c r="E28" s="181" t="s">
        <v>35</v>
      </c>
      <c r="F28" s="54">
        <f t="shared" si="0"/>
        <v>48.35</v>
      </c>
      <c r="G28" s="182">
        <v>6</v>
      </c>
      <c r="H28" s="183">
        <v>3</v>
      </c>
      <c r="I28" s="184">
        <f t="shared" si="1"/>
        <v>7</v>
      </c>
      <c r="J28" s="184">
        <f t="shared" si="2"/>
        <v>13</v>
      </c>
      <c r="K28" s="185"/>
      <c r="L28" s="186">
        <f t="shared" si="3"/>
        <v>13</v>
      </c>
      <c r="M28" s="182">
        <v>6</v>
      </c>
      <c r="N28" s="183">
        <v>2.4</v>
      </c>
      <c r="O28" s="184">
        <f t="shared" si="4"/>
        <v>7.6</v>
      </c>
      <c r="P28" s="184">
        <f t="shared" si="5"/>
        <v>13.6</v>
      </c>
      <c r="Q28" s="185"/>
      <c r="R28" s="186">
        <f t="shared" si="6"/>
        <v>13.6</v>
      </c>
      <c r="S28" s="187">
        <v>6</v>
      </c>
      <c r="T28" s="188">
        <v>5.65</v>
      </c>
      <c r="U28" s="184">
        <f t="shared" si="7"/>
        <v>4.35</v>
      </c>
      <c r="V28" s="184">
        <f t="shared" si="8"/>
        <v>10.35</v>
      </c>
      <c r="W28" s="189"/>
      <c r="X28" s="186">
        <f t="shared" si="9"/>
        <v>10.35</v>
      </c>
      <c r="Y28" s="182">
        <v>6</v>
      </c>
      <c r="Z28" s="190">
        <v>4.6</v>
      </c>
      <c r="AA28" s="184">
        <f t="shared" si="10"/>
        <v>5.4</v>
      </c>
      <c r="AB28" s="184">
        <f t="shared" si="11"/>
        <v>11.4</v>
      </c>
      <c r="AC28" s="185"/>
      <c r="AD28" s="186">
        <f t="shared" si="12"/>
        <v>11.4</v>
      </c>
    </row>
    <row r="29" spans="1:30" ht="18" customHeight="1">
      <c r="A29" s="168" t="s">
        <v>56</v>
      </c>
      <c r="B29" s="116" t="s">
        <v>40</v>
      </c>
      <c r="C29" s="169">
        <v>2006</v>
      </c>
      <c r="D29" s="169" t="s">
        <v>41</v>
      </c>
      <c r="E29" s="181" t="s">
        <v>42</v>
      </c>
      <c r="F29" s="54">
        <f t="shared" si="0"/>
        <v>48.35</v>
      </c>
      <c r="G29" s="191">
        <v>6</v>
      </c>
      <c r="H29" s="192">
        <v>2.45</v>
      </c>
      <c r="I29" s="184">
        <f t="shared" si="1"/>
        <v>7.55</v>
      </c>
      <c r="J29" s="193">
        <f t="shared" si="2"/>
        <v>13.55</v>
      </c>
      <c r="K29" s="185"/>
      <c r="L29" s="186">
        <f t="shared" si="3"/>
        <v>13.55</v>
      </c>
      <c r="M29" s="191">
        <v>6</v>
      </c>
      <c r="N29" s="192">
        <v>2.65</v>
      </c>
      <c r="O29" s="184">
        <f t="shared" si="4"/>
        <v>7.35</v>
      </c>
      <c r="P29" s="184">
        <f t="shared" si="5"/>
        <v>13.35</v>
      </c>
      <c r="Q29" s="185"/>
      <c r="R29" s="186">
        <f t="shared" si="6"/>
        <v>13.35</v>
      </c>
      <c r="S29" s="187">
        <v>6</v>
      </c>
      <c r="T29" s="188">
        <v>6.4</v>
      </c>
      <c r="U29" s="184">
        <f t="shared" si="7"/>
        <v>3.5999999999999996</v>
      </c>
      <c r="V29" s="184">
        <f t="shared" si="8"/>
        <v>9.6</v>
      </c>
      <c r="W29" s="189"/>
      <c r="X29" s="186">
        <f t="shared" si="9"/>
        <v>9.6</v>
      </c>
      <c r="Y29" s="182">
        <v>6</v>
      </c>
      <c r="Z29" s="190">
        <v>4.15</v>
      </c>
      <c r="AA29" s="184">
        <f t="shared" si="10"/>
        <v>5.85</v>
      </c>
      <c r="AB29" s="184">
        <f t="shared" si="11"/>
        <v>11.85</v>
      </c>
      <c r="AC29" s="185"/>
      <c r="AD29" s="186">
        <f t="shared" si="12"/>
        <v>11.85</v>
      </c>
    </row>
    <row r="30" spans="1:30" ht="18" customHeight="1">
      <c r="A30" s="168" t="s">
        <v>57</v>
      </c>
      <c r="B30" s="116" t="s">
        <v>130</v>
      </c>
      <c r="C30" s="21">
        <v>2006</v>
      </c>
      <c r="D30" s="169" t="s">
        <v>126</v>
      </c>
      <c r="E30" s="170" t="s">
        <v>132</v>
      </c>
      <c r="F30" s="54">
        <f t="shared" si="0"/>
        <v>47.1</v>
      </c>
      <c r="G30" s="191">
        <v>6</v>
      </c>
      <c r="H30" s="192">
        <v>2.65</v>
      </c>
      <c r="I30" s="184">
        <f t="shared" si="1"/>
        <v>7.35</v>
      </c>
      <c r="J30" s="193">
        <f>SUM(G30+I30)</f>
        <v>13.35</v>
      </c>
      <c r="K30" s="194"/>
      <c r="L30" s="186">
        <f>SUM(J30-K30)</f>
        <v>13.35</v>
      </c>
      <c r="M30" s="191">
        <v>6</v>
      </c>
      <c r="N30" s="192">
        <v>2.7</v>
      </c>
      <c r="O30" s="184">
        <f t="shared" si="4"/>
        <v>7.3</v>
      </c>
      <c r="P30" s="184">
        <f>SUM(M30+O30)</f>
        <v>13.3</v>
      </c>
      <c r="Q30" s="194"/>
      <c r="R30" s="186">
        <f>SUM(P30-Q30)</f>
        <v>13.3</v>
      </c>
      <c r="S30" s="195">
        <v>6</v>
      </c>
      <c r="T30" s="196">
        <v>5.45</v>
      </c>
      <c r="U30" s="184">
        <f t="shared" si="7"/>
        <v>4.55</v>
      </c>
      <c r="V30" s="184">
        <f>SUM(S30+U30)</f>
        <v>10.55</v>
      </c>
      <c r="W30" s="197"/>
      <c r="X30" s="186">
        <f>SUM(V30-W30)</f>
        <v>10.55</v>
      </c>
      <c r="Y30" s="191">
        <v>4</v>
      </c>
      <c r="Z30" s="198">
        <v>4.1</v>
      </c>
      <c r="AA30" s="184">
        <f t="shared" si="10"/>
        <v>5.9</v>
      </c>
      <c r="AB30" s="184">
        <f>SUM(Y30+AA30)</f>
        <v>9.9</v>
      </c>
      <c r="AC30" s="194"/>
      <c r="AD30" s="186">
        <f>SUM(AB30-AC30)</f>
        <v>9.9</v>
      </c>
    </row>
    <row r="31" spans="1:30" ht="18" customHeight="1">
      <c r="A31" s="168" t="s">
        <v>58</v>
      </c>
      <c r="B31" s="116" t="s">
        <v>165</v>
      </c>
      <c r="C31" s="169">
        <v>2005</v>
      </c>
      <c r="D31" s="169" t="s">
        <v>41</v>
      </c>
      <c r="E31" s="181" t="s">
        <v>46</v>
      </c>
      <c r="F31" s="54">
        <f t="shared" si="0"/>
        <v>47.050000000000004</v>
      </c>
      <c r="G31" s="191">
        <v>6</v>
      </c>
      <c r="H31" s="192">
        <v>3</v>
      </c>
      <c r="I31" s="184">
        <f t="shared" si="1"/>
        <v>7</v>
      </c>
      <c r="J31" s="193">
        <f>SUM(G31+I31)</f>
        <v>13</v>
      </c>
      <c r="K31" s="185"/>
      <c r="L31" s="186">
        <f>SUM(J31-K31)</f>
        <v>13</v>
      </c>
      <c r="M31" s="191">
        <v>6</v>
      </c>
      <c r="N31" s="192">
        <v>2.75</v>
      </c>
      <c r="O31" s="184">
        <f t="shared" si="4"/>
        <v>7.25</v>
      </c>
      <c r="P31" s="184">
        <f>SUM(M31+O31)</f>
        <v>13.25</v>
      </c>
      <c r="Q31" s="185"/>
      <c r="R31" s="186">
        <f>SUM(P31-Q31)</f>
        <v>13.25</v>
      </c>
      <c r="S31" s="187">
        <v>6</v>
      </c>
      <c r="T31" s="188">
        <v>4.3</v>
      </c>
      <c r="U31" s="184">
        <f t="shared" si="7"/>
        <v>5.7</v>
      </c>
      <c r="V31" s="184">
        <f>SUM(S31+U31)</f>
        <v>11.7</v>
      </c>
      <c r="W31" s="189"/>
      <c r="X31" s="186">
        <f>SUM(V31-W31)</f>
        <v>11.7</v>
      </c>
      <c r="Y31" s="182">
        <v>6</v>
      </c>
      <c r="Z31" s="190">
        <v>6.6</v>
      </c>
      <c r="AA31" s="184">
        <f t="shared" si="10"/>
        <v>3.4000000000000004</v>
      </c>
      <c r="AB31" s="184">
        <f>SUM(Y31+AA31)</f>
        <v>9.4</v>
      </c>
      <c r="AC31" s="185">
        <v>0.3</v>
      </c>
      <c r="AD31" s="186">
        <f>SUM(AB31-AC31)</f>
        <v>9.1</v>
      </c>
    </row>
    <row r="32" spans="1:30" ht="18" customHeight="1">
      <c r="A32" s="168" t="s">
        <v>59</v>
      </c>
      <c r="B32" s="116" t="s">
        <v>95</v>
      </c>
      <c r="C32" s="19">
        <v>2005</v>
      </c>
      <c r="D32" s="169" t="s">
        <v>97</v>
      </c>
      <c r="E32" s="170" t="s">
        <v>98</v>
      </c>
      <c r="F32" s="54">
        <f t="shared" si="0"/>
        <v>46.7</v>
      </c>
      <c r="G32" s="191">
        <v>6</v>
      </c>
      <c r="H32" s="192">
        <v>2.7</v>
      </c>
      <c r="I32" s="184">
        <f t="shared" si="1"/>
        <v>7.3</v>
      </c>
      <c r="J32" s="193">
        <f>SUM(G32+I32)</f>
        <v>13.3</v>
      </c>
      <c r="K32" s="185"/>
      <c r="L32" s="186">
        <f>SUM(J32-K32)</f>
        <v>13.3</v>
      </c>
      <c r="M32" s="191">
        <v>6</v>
      </c>
      <c r="N32" s="192">
        <v>2.55</v>
      </c>
      <c r="O32" s="184">
        <f t="shared" si="4"/>
        <v>7.45</v>
      </c>
      <c r="P32" s="184">
        <f>SUM(M32+O32)</f>
        <v>13.45</v>
      </c>
      <c r="Q32" s="185"/>
      <c r="R32" s="186">
        <f>SUM(P32-Q32)</f>
        <v>13.45</v>
      </c>
      <c r="S32" s="187">
        <v>6</v>
      </c>
      <c r="T32" s="188">
        <v>6.85</v>
      </c>
      <c r="U32" s="184">
        <f t="shared" si="7"/>
        <v>3.1500000000000004</v>
      </c>
      <c r="V32" s="184">
        <f>SUM(S32+U32)</f>
        <v>9.15</v>
      </c>
      <c r="W32" s="189"/>
      <c r="X32" s="186">
        <f>SUM(V32-W32)</f>
        <v>9.15</v>
      </c>
      <c r="Y32" s="182">
        <v>5.7</v>
      </c>
      <c r="Z32" s="190">
        <v>4.9</v>
      </c>
      <c r="AA32" s="184">
        <f t="shared" si="10"/>
        <v>5.1</v>
      </c>
      <c r="AB32" s="184">
        <f>SUM(Y32+AA32)</f>
        <v>10.8</v>
      </c>
      <c r="AC32" s="185"/>
      <c r="AD32" s="186">
        <f>SUM(AB32-AC32)</f>
        <v>10.8</v>
      </c>
    </row>
    <row r="33" spans="1:30" ht="18" customHeight="1">
      <c r="A33" s="168" t="s">
        <v>60</v>
      </c>
      <c r="B33" s="116" t="s">
        <v>129</v>
      </c>
      <c r="C33" s="21">
        <v>2006</v>
      </c>
      <c r="D33" s="169" t="s">
        <v>126</v>
      </c>
      <c r="E33" s="170" t="s">
        <v>132</v>
      </c>
      <c r="F33" s="54">
        <f t="shared" si="0"/>
        <v>46.7</v>
      </c>
      <c r="G33" s="191">
        <v>6</v>
      </c>
      <c r="H33" s="192">
        <v>2.55</v>
      </c>
      <c r="I33" s="184">
        <f t="shared" si="1"/>
        <v>7.45</v>
      </c>
      <c r="J33" s="193">
        <f>SUM(G33+I33)</f>
        <v>13.45</v>
      </c>
      <c r="K33" s="194"/>
      <c r="L33" s="186">
        <f>SUM(J33-K33)</f>
        <v>13.45</v>
      </c>
      <c r="M33" s="191">
        <v>6</v>
      </c>
      <c r="N33" s="192">
        <v>2.3</v>
      </c>
      <c r="O33" s="184">
        <f t="shared" si="4"/>
        <v>7.7</v>
      </c>
      <c r="P33" s="184">
        <f>SUM(M33+O33)</f>
        <v>13.7</v>
      </c>
      <c r="Q33" s="194"/>
      <c r="R33" s="186">
        <f>SUM(P33-Q33)</f>
        <v>13.7</v>
      </c>
      <c r="S33" s="195">
        <v>6</v>
      </c>
      <c r="T33" s="196">
        <v>4.75</v>
      </c>
      <c r="U33" s="184">
        <f t="shared" si="7"/>
        <v>5.25</v>
      </c>
      <c r="V33" s="184">
        <f>SUM(S33+U33)</f>
        <v>11.25</v>
      </c>
      <c r="W33" s="197"/>
      <c r="X33" s="186">
        <f>SUM(V33-W33)</f>
        <v>11.25</v>
      </c>
      <c r="Y33" s="191">
        <v>4</v>
      </c>
      <c r="Z33" s="198">
        <v>5.7</v>
      </c>
      <c r="AA33" s="184">
        <f t="shared" si="10"/>
        <v>4.3</v>
      </c>
      <c r="AB33" s="184">
        <f>SUM(Y33+AA33)</f>
        <v>8.3</v>
      </c>
      <c r="AC33" s="194"/>
      <c r="AD33" s="186">
        <f>SUM(AB33-AC33)</f>
        <v>8.3</v>
      </c>
    </row>
    <row r="34" spans="1:30" ht="18" customHeight="1">
      <c r="A34" s="168" t="s">
        <v>107</v>
      </c>
      <c r="B34" s="116" t="s">
        <v>37</v>
      </c>
      <c r="C34" s="169">
        <v>2005</v>
      </c>
      <c r="D34" s="169" t="s">
        <v>34</v>
      </c>
      <c r="E34" s="181" t="s">
        <v>35</v>
      </c>
      <c r="F34" s="54">
        <f t="shared" si="0"/>
        <v>46.099999999999994</v>
      </c>
      <c r="G34" s="191">
        <v>6</v>
      </c>
      <c r="H34" s="192">
        <v>3.5</v>
      </c>
      <c r="I34" s="184">
        <f t="shared" si="1"/>
        <v>6.5</v>
      </c>
      <c r="J34" s="193">
        <f>SUM(G34+I34)</f>
        <v>12.5</v>
      </c>
      <c r="K34" s="185"/>
      <c r="L34" s="186">
        <f>SUM(J34-K34)</f>
        <v>12.5</v>
      </c>
      <c r="M34" s="191">
        <v>6</v>
      </c>
      <c r="N34" s="192">
        <v>3.15</v>
      </c>
      <c r="O34" s="184">
        <f t="shared" si="4"/>
        <v>6.85</v>
      </c>
      <c r="P34" s="184">
        <f>SUM(M34+O34)</f>
        <v>12.85</v>
      </c>
      <c r="Q34" s="185"/>
      <c r="R34" s="186">
        <f>SUM(P34-Q34)</f>
        <v>12.85</v>
      </c>
      <c r="S34" s="187">
        <v>5</v>
      </c>
      <c r="T34" s="188">
        <v>4.55</v>
      </c>
      <c r="U34" s="184">
        <f t="shared" si="7"/>
        <v>5.45</v>
      </c>
      <c r="V34" s="184">
        <f>SUM(S34+U34)</f>
        <v>10.45</v>
      </c>
      <c r="W34" s="189"/>
      <c r="X34" s="186">
        <f>SUM(V34-W34)</f>
        <v>10.45</v>
      </c>
      <c r="Y34" s="182">
        <v>4</v>
      </c>
      <c r="Z34" s="190">
        <v>3.7</v>
      </c>
      <c r="AA34" s="184">
        <f t="shared" si="10"/>
        <v>6.3</v>
      </c>
      <c r="AB34" s="184">
        <f>SUM(Y34+AA34)</f>
        <v>10.3</v>
      </c>
      <c r="AC34" s="185"/>
      <c r="AD34" s="186">
        <f>SUM(AB34-AC34)</f>
        <v>10.3</v>
      </c>
    </row>
    <row r="35" spans="1:30" ht="18" customHeight="1">
      <c r="A35" s="168" t="s">
        <v>108</v>
      </c>
      <c r="B35" s="116" t="s">
        <v>96</v>
      </c>
      <c r="C35" s="169">
        <v>2006</v>
      </c>
      <c r="D35" s="169" t="s">
        <v>97</v>
      </c>
      <c r="E35" s="170" t="s">
        <v>98</v>
      </c>
      <c r="F35" s="54">
        <f t="shared" si="0"/>
        <v>42.25</v>
      </c>
      <c r="G35" s="191">
        <v>6</v>
      </c>
      <c r="H35" s="192">
        <v>3.2</v>
      </c>
      <c r="I35" s="184">
        <f t="shared" si="1"/>
        <v>6.8</v>
      </c>
      <c r="J35" s="193">
        <f t="shared" si="2"/>
        <v>12.8</v>
      </c>
      <c r="K35" s="185"/>
      <c r="L35" s="186">
        <f t="shared" si="3"/>
        <v>12.8</v>
      </c>
      <c r="M35" s="191">
        <v>3</v>
      </c>
      <c r="N35" s="192">
        <v>3.85</v>
      </c>
      <c r="O35" s="184">
        <f t="shared" si="4"/>
        <v>6.15</v>
      </c>
      <c r="P35" s="184">
        <f t="shared" si="5"/>
        <v>9.15</v>
      </c>
      <c r="Q35" s="185">
        <v>2</v>
      </c>
      <c r="R35" s="186">
        <f t="shared" si="6"/>
        <v>7.15</v>
      </c>
      <c r="S35" s="187">
        <v>6</v>
      </c>
      <c r="T35" s="188">
        <v>4.35</v>
      </c>
      <c r="U35" s="184">
        <f t="shared" si="7"/>
        <v>5.65</v>
      </c>
      <c r="V35" s="184">
        <f t="shared" si="8"/>
        <v>11.65</v>
      </c>
      <c r="W35" s="189"/>
      <c r="X35" s="186">
        <f t="shared" si="9"/>
        <v>11.65</v>
      </c>
      <c r="Y35" s="182">
        <v>6</v>
      </c>
      <c r="Z35" s="190">
        <v>5.35</v>
      </c>
      <c r="AA35" s="184">
        <f t="shared" si="10"/>
        <v>4.65</v>
      </c>
      <c r="AB35" s="184">
        <f t="shared" si="11"/>
        <v>10.65</v>
      </c>
      <c r="AC35" s="185"/>
      <c r="AD35" s="186">
        <f t="shared" si="12"/>
        <v>10.65</v>
      </c>
    </row>
    <row r="36" spans="1:30" ht="18" customHeight="1">
      <c r="A36" s="168" t="s">
        <v>109</v>
      </c>
      <c r="B36" s="116" t="s">
        <v>44</v>
      </c>
      <c r="C36" s="169">
        <v>2006</v>
      </c>
      <c r="D36" s="169" t="s">
        <v>41</v>
      </c>
      <c r="E36" s="181" t="s">
        <v>42</v>
      </c>
      <c r="F36" s="54">
        <f t="shared" si="0"/>
        <v>39.2</v>
      </c>
      <c r="G36" s="191">
        <v>6</v>
      </c>
      <c r="H36" s="192">
        <v>2.9</v>
      </c>
      <c r="I36" s="184">
        <f t="shared" si="1"/>
        <v>7.1</v>
      </c>
      <c r="J36" s="193">
        <f t="shared" si="2"/>
        <v>13.1</v>
      </c>
      <c r="K36" s="185"/>
      <c r="L36" s="186">
        <f t="shared" si="3"/>
        <v>13.1</v>
      </c>
      <c r="M36" s="191">
        <v>4.5</v>
      </c>
      <c r="N36" s="192">
        <v>4.8</v>
      </c>
      <c r="O36" s="184">
        <f t="shared" si="4"/>
        <v>5.2</v>
      </c>
      <c r="P36" s="184">
        <f t="shared" si="5"/>
        <v>9.7</v>
      </c>
      <c r="Q36" s="185"/>
      <c r="R36" s="186">
        <f t="shared" si="6"/>
        <v>9.7</v>
      </c>
      <c r="S36" s="187">
        <v>4</v>
      </c>
      <c r="T36" s="188">
        <v>5.4</v>
      </c>
      <c r="U36" s="184">
        <f t="shared" si="7"/>
        <v>4.6</v>
      </c>
      <c r="V36" s="184">
        <f t="shared" si="8"/>
        <v>8.6</v>
      </c>
      <c r="W36" s="189">
        <v>2</v>
      </c>
      <c r="X36" s="186">
        <f t="shared" si="9"/>
        <v>6.6</v>
      </c>
      <c r="Y36" s="182">
        <v>6</v>
      </c>
      <c r="Z36" s="190">
        <v>6.2</v>
      </c>
      <c r="AA36" s="184">
        <f t="shared" si="10"/>
        <v>3.8</v>
      </c>
      <c r="AB36" s="184">
        <f t="shared" si="11"/>
        <v>9.8</v>
      </c>
      <c r="AC36" s="185"/>
      <c r="AD36" s="186">
        <f t="shared" si="12"/>
        <v>9.8</v>
      </c>
    </row>
    <row r="37" spans="1:30" ht="18" customHeight="1" thickBot="1">
      <c r="A37" s="168" t="s">
        <v>110</v>
      </c>
      <c r="B37" s="117" t="s">
        <v>94</v>
      </c>
      <c r="C37" s="111">
        <v>2005</v>
      </c>
      <c r="D37" s="201" t="s">
        <v>97</v>
      </c>
      <c r="E37" s="202" t="s">
        <v>98</v>
      </c>
      <c r="F37" s="55">
        <f t="shared" si="0"/>
        <v>36.1</v>
      </c>
      <c r="G37" s="203">
        <v>6</v>
      </c>
      <c r="H37" s="204">
        <v>2.9</v>
      </c>
      <c r="I37" s="205">
        <f t="shared" si="1"/>
        <v>7.1</v>
      </c>
      <c r="J37" s="206">
        <f t="shared" si="2"/>
        <v>13.1</v>
      </c>
      <c r="K37" s="207"/>
      <c r="L37" s="208">
        <f t="shared" si="3"/>
        <v>13.1</v>
      </c>
      <c r="M37" s="203">
        <v>2</v>
      </c>
      <c r="N37" s="204">
        <v>4.3</v>
      </c>
      <c r="O37" s="205">
        <f t="shared" si="4"/>
        <v>5.7</v>
      </c>
      <c r="P37" s="209">
        <f t="shared" si="5"/>
        <v>7.7</v>
      </c>
      <c r="Q37" s="207">
        <v>3</v>
      </c>
      <c r="R37" s="208">
        <f t="shared" si="6"/>
        <v>4.7</v>
      </c>
      <c r="S37" s="210">
        <v>5</v>
      </c>
      <c r="T37" s="211">
        <v>5.55</v>
      </c>
      <c r="U37" s="205">
        <f t="shared" si="7"/>
        <v>4.45</v>
      </c>
      <c r="V37" s="209">
        <f t="shared" si="8"/>
        <v>9.45</v>
      </c>
      <c r="W37" s="212"/>
      <c r="X37" s="208">
        <f t="shared" si="9"/>
        <v>9.45</v>
      </c>
      <c r="Y37" s="213">
        <v>5.5</v>
      </c>
      <c r="Z37" s="214">
        <v>6.65</v>
      </c>
      <c r="AA37" s="205">
        <f t="shared" si="10"/>
        <v>3.3499999999999996</v>
      </c>
      <c r="AB37" s="209">
        <f t="shared" si="11"/>
        <v>8.85</v>
      </c>
      <c r="AC37" s="207"/>
      <c r="AD37" s="208">
        <f t="shared" si="12"/>
        <v>8.85</v>
      </c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52777777777777" bottom="0.19652777777777777" header="0.5118055555555555" footer="0.511805555555555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9"/>
  <sheetViews>
    <sheetView zoomScale="90" zoomScaleNormal="90" zoomScalePageLayoutView="0" workbookViewId="0" topLeftCell="A1">
      <selection activeCell="B20" sqref="B20"/>
    </sheetView>
  </sheetViews>
  <sheetFormatPr defaultColWidth="9.140625" defaultRowHeight="18" customHeight="1"/>
  <cols>
    <col min="1" max="1" width="3.57421875" style="0" customWidth="1"/>
    <col min="2" max="2" width="20.421875" style="0" customWidth="1"/>
    <col min="3" max="3" width="4.8515625" style="1" customWidth="1"/>
    <col min="4" max="4" width="14.421875" style="1" customWidth="1"/>
    <col min="5" max="5" width="23.421875" style="0" customWidth="1"/>
    <col min="6" max="6" width="9.28125" style="74" customWidth="1"/>
    <col min="7" max="7" width="3.57421875" style="1" customWidth="1"/>
    <col min="8" max="8" width="5.140625" style="1" customWidth="1"/>
    <col min="9" max="9" width="5.7109375" style="1" customWidth="1"/>
    <col min="10" max="10" width="6.00390625" style="1" customWidth="1"/>
    <col min="11" max="11" width="3.57421875" style="1" customWidth="1"/>
    <col min="12" max="12" width="5.7109375" style="79" customWidth="1"/>
    <col min="13" max="13" width="3.57421875" style="1" customWidth="1"/>
    <col min="14" max="14" width="5.140625" style="1" customWidth="1"/>
    <col min="15" max="16" width="5.57421875" style="1" customWidth="1"/>
    <col min="17" max="17" width="4.28125" style="1" customWidth="1"/>
    <col min="18" max="18" width="6.00390625" style="79" customWidth="1"/>
    <col min="19" max="19" width="3.8515625" style="1" customWidth="1"/>
    <col min="20" max="20" width="5.140625" style="1" customWidth="1"/>
    <col min="21" max="21" width="5.57421875" style="1" customWidth="1"/>
    <col min="22" max="22" width="6.00390625" style="1" customWidth="1"/>
    <col min="23" max="23" width="3.57421875" style="1" customWidth="1"/>
    <col min="24" max="24" width="6.00390625" style="79" customWidth="1"/>
    <col min="25" max="25" width="3.7109375" style="1" customWidth="1"/>
    <col min="26" max="26" width="5.140625" style="1" customWidth="1"/>
    <col min="27" max="27" width="5.7109375" style="1" customWidth="1"/>
    <col min="28" max="28" width="6.00390625" style="1" customWidth="1"/>
    <col min="29" max="29" width="3.57421875" style="1" customWidth="1"/>
    <col min="30" max="30" width="6.140625" style="79" customWidth="1"/>
  </cols>
  <sheetData>
    <row r="1" ht="8.25" customHeight="1"/>
    <row r="2" spans="2:9" ht="18.75" customHeight="1">
      <c r="B2" s="3" t="s">
        <v>156</v>
      </c>
      <c r="C2" s="4"/>
      <c r="D2" s="4"/>
      <c r="E2" s="3"/>
      <c r="F2" s="75"/>
      <c r="G2" s="4"/>
      <c r="H2" s="4"/>
      <c r="I2" s="5"/>
    </row>
    <row r="3" spans="2:8" ht="15.75" customHeight="1">
      <c r="B3" s="6" t="s">
        <v>0</v>
      </c>
      <c r="C3" s="8"/>
      <c r="D3" s="8"/>
      <c r="E3" s="7"/>
      <c r="F3" s="76"/>
      <c r="G3" s="8"/>
      <c r="H3" s="8"/>
    </row>
    <row r="4" spans="2:13" ht="13.5" customHeight="1">
      <c r="B4" s="9" t="s">
        <v>1</v>
      </c>
      <c r="C4" s="8"/>
      <c r="D4" s="8"/>
      <c r="E4" s="7"/>
      <c r="F4" s="76"/>
      <c r="G4" s="8"/>
      <c r="H4" s="8"/>
      <c r="M4" s="10"/>
    </row>
    <row r="5" spans="2:6" ht="14.25" customHeight="1">
      <c r="B5" s="11" t="s">
        <v>61</v>
      </c>
      <c r="C5" s="16"/>
      <c r="D5" s="16"/>
      <c r="E5" s="7"/>
      <c r="F5" s="76"/>
    </row>
    <row r="6" ht="6" customHeight="1" thickBot="1"/>
    <row r="7" spans="1:30" ht="18.75" customHeight="1">
      <c r="A7" s="243" t="s">
        <v>3</v>
      </c>
      <c r="B7" s="245" t="s">
        <v>4</v>
      </c>
      <c r="C7" s="245" t="s">
        <v>5</v>
      </c>
      <c r="D7" s="245" t="s">
        <v>6</v>
      </c>
      <c r="E7" s="247" t="s">
        <v>7</v>
      </c>
      <c r="F7" s="249" t="s">
        <v>8</v>
      </c>
      <c r="G7" s="239" t="s">
        <v>9</v>
      </c>
      <c r="H7" s="240"/>
      <c r="I7" s="240"/>
      <c r="J7" s="240"/>
      <c r="K7" s="240"/>
      <c r="L7" s="80"/>
      <c r="M7" s="241" t="s">
        <v>10</v>
      </c>
      <c r="N7" s="242"/>
      <c r="O7" s="242"/>
      <c r="P7" s="242"/>
      <c r="Q7" s="242"/>
      <c r="R7" s="81"/>
      <c r="S7" s="72" t="s">
        <v>157</v>
      </c>
      <c r="T7" s="45"/>
      <c r="U7" s="45"/>
      <c r="V7" s="45"/>
      <c r="W7" s="45"/>
      <c r="X7" s="80"/>
      <c r="Y7" s="72" t="s">
        <v>12</v>
      </c>
      <c r="Z7" s="45"/>
      <c r="AA7" s="45"/>
      <c r="AB7" s="45"/>
      <c r="AC7" s="45"/>
      <c r="AD7" s="80"/>
    </row>
    <row r="8" spans="1:30" ht="33" customHeight="1" thickBot="1">
      <c r="A8" s="244"/>
      <c r="B8" s="246"/>
      <c r="C8" s="246"/>
      <c r="D8" s="246"/>
      <c r="E8" s="248"/>
      <c r="F8" s="250"/>
      <c r="G8" s="69" t="s">
        <v>13</v>
      </c>
      <c r="H8" s="47" t="s">
        <v>14</v>
      </c>
      <c r="I8" s="46" t="s">
        <v>15</v>
      </c>
      <c r="J8" s="46" t="s">
        <v>16</v>
      </c>
      <c r="K8" s="48" t="s">
        <v>17</v>
      </c>
      <c r="L8" s="49" t="s">
        <v>18</v>
      </c>
      <c r="M8" s="69" t="s">
        <v>13</v>
      </c>
      <c r="N8" s="47" t="s">
        <v>14</v>
      </c>
      <c r="O8" s="46" t="s">
        <v>15</v>
      </c>
      <c r="P8" s="46" t="s">
        <v>16</v>
      </c>
      <c r="Q8" s="48" t="s">
        <v>17</v>
      </c>
      <c r="R8" s="49" t="s">
        <v>18</v>
      </c>
      <c r="S8" s="69" t="s">
        <v>13</v>
      </c>
      <c r="T8" s="47" t="s">
        <v>14</v>
      </c>
      <c r="U8" s="46" t="s">
        <v>15</v>
      </c>
      <c r="V8" s="46" t="s">
        <v>16</v>
      </c>
      <c r="W8" s="48" t="s">
        <v>17</v>
      </c>
      <c r="X8" s="49" t="s">
        <v>18</v>
      </c>
      <c r="Y8" s="69" t="s">
        <v>13</v>
      </c>
      <c r="Z8" s="47" t="s">
        <v>14</v>
      </c>
      <c r="AA8" s="46" t="s">
        <v>15</v>
      </c>
      <c r="AB8" s="46" t="s">
        <v>16</v>
      </c>
      <c r="AC8" s="48" t="s">
        <v>17</v>
      </c>
      <c r="AD8" s="49" t="s">
        <v>18</v>
      </c>
    </row>
    <row r="9" spans="1:30" ht="18" customHeight="1">
      <c r="A9" s="135" t="s">
        <v>19</v>
      </c>
      <c r="B9" s="107" t="s">
        <v>138</v>
      </c>
      <c r="C9" s="136">
        <v>2004</v>
      </c>
      <c r="D9" s="136" t="s">
        <v>137</v>
      </c>
      <c r="E9" s="138" t="s">
        <v>150</v>
      </c>
      <c r="F9" s="54">
        <f aca="true" t="shared" si="0" ref="F9:F29">SUM(L9+R9+X9+AD9)</f>
        <v>60.300000000000004</v>
      </c>
      <c r="G9" s="120">
        <v>6</v>
      </c>
      <c r="H9" s="124">
        <v>1.05</v>
      </c>
      <c r="I9" s="32">
        <f aca="true" t="shared" si="1" ref="I9:I29">SUM(10-H9)</f>
        <v>8.95</v>
      </c>
      <c r="J9" s="31">
        <f aca="true" t="shared" si="2" ref="J9:J29">SUM(G9+I9)</f>
        <v>14.95</v>
      </c>
      <c r="K9" s="40"/>
      <c r="L9" s="61">
        <f aca="true" t="shared" si="3" ref="L9:L29">SUM(J9-K9)</f>
        <v>14.95</v>
      </c>
      <c r="M9" s="127">
        <v>6.8</v>
      </c>
      <c r="N9" s="124">
        <v>2</v>
      </c>
      <c r="O9" s="32">
        <f aca="true" t="shared" si="4" ref="O9:O29">SUM(10-N9)</f>
        <v>8</v>
      </c>
      <c r="P9" s="32">
        <f aca="true" t="shared" si="5" ref="P9:P29">SUM(M9+O9)</f>
        <v>14.8</v>
      </c>
      <c r="Q9" s="28"/>
      <c r="R9" s="61">
        <f aca="true" t="shared" si="6" ref="R9:R29">SUM(P9-Q9)</f>
        <v>14.8</v>
      </c>
      <c r="S9" s="122">
        <v>6.4</v>
      </c>
      <c r="T9" s="126">
        <v>1.55</v>
      </c>
      <c r="U9" s="32">
        <f aca="true" t="shared" si="7" ref="U9:U29">SUM(10-T9)</f>
        <v>8.45</v>
      </c>
      <c r="V9" s="32">
        <f aca="true" t="shared" si="8" ref="V9:V29">SUM(S9+U9)</f>
        <v>14.85</v>
      </c>
      <c r="W9" s="33"/>
      <c r="X9" s="61">
        <f aca="true" t="shared" si="9" ref="X9:X29">SUM(V9-W9)</f>
        <v>14.85</v>
      </c>
      <c r="Y9" s="120">
        <v>7.4</v>
      </c>
      <c r="Z9" s="129">
        <v>1.7</v>
      </c>
      <c r="AA9" s="32">
        <f aca="true" t="shared" si="10" ref="AA9:AA29">SUM(10-Z9)</f>
        <v>8.3</v>
      </c>
      <c r="AB9" s="32">
        <f aca="true" t="shared" si="11" ref="AB9:AB29">SUM(Y9+AA9)</f>
        <v>15.700000000000001</v>
      </c>
      <c r="AC9" s="28"/>
      <c r="AD9" s="61">
        <f aca="true" t="shared" si="12" ref="AD9:AD29">SUM(AB9-AC9)</f>
        <v>15.700000000000001</v>
      </c>
    </row>
    <row r="10" spans="1:30" ht="18" customHeight="1">
      <c r="A10" s="63" t="s">
        <v>22</v>
      </c>
      <c r="B10" s="21" t="s">
        <v>139</v>
      </c>
      <c r="C10" s="27">
        <v>2004</v>
      </c>
      <c r="D10" s="27" t="s">
        <v>137</v>
      </c>
      <c r="E10" s="112" t="s">
        <v>143</v>
      </c>
      <c r="F10" s="54">
        <f t="shared" si="0"/>
        <v>59.900000000000006</v>
      </c>
      <c r="G10" s="120">
        <v>6</v>
      </c>
      <c r="H10" s="124">
        <v>1.5</v>
      </c>
      <c r="I10" s="32">
        <f t="shared" si="1"/>
        <v>8.5</v>
      </c>
      <c r="J10" s="31">
        <f t="shared" si="2"/>
        <v>14.5</v>
      </c>
      <c r="K10" s="28"/>
      <c r="L10" s="61">
        <f t="shared" si="3"/>
        <v>14.5</v>
      </c>
      <c r="M10" s="127">
        <v>6.8</v>
      </c>
      <c r="N10" s="124">
        <v>1.45</v>
      </c>
      <c r="O10" s="32">
        <f t="shared" si="4"/>
        <v>8.55</v>
      </c>
      <c r="P10" s="32">
        <f t="shared" si="5"/>
        <v>15.350000000000001</v>
      </c>
      <c r="Q10" s="28"/>
      <c r="R10" s="61">
        <f t="shared" si="6"/>
        <v>15.350000000000001</v>
      </c>
      <c r="S10" s="122">
        <v>6.4</v>
      </c>
      <c r="T10" s="126">
        <v>2.05</v>
      </c>
      <c r="U10" s="32">
        <f t="shared" si="7"/>
        <v>7.95</v>
      </c>
      <c r="V10" s="32">
        <f t="shared" si="8"/>
        <v>14.350000000000001</v>
      </c>
      <c r="W10" s="33"/>
      <c r="X10" s="61">
        <f t="shared" si="9"/>
        <v>14.350000000000001</v>
      </c>
      <c r="Y10" s="120">
        <v>7.4</v>
      </c>
      <c r="Z10" s="129">
        <v>1.7</v>
      </c>
      <c r="AA10" s="32">
        <f t="shared" si="10"/>
        <v>8.3</v>
      </c>
      <c r="AB10" s="32">
        <f t="shared" si="11"/>
        <v>15.700000000000001</v>
      </c>
      <c r="AC10" s="28"/>
      <c r="AD10" s="61">
        <f t="shared" si="12"/>
        <v>15.700000000000001</v>
      </c>
    </row>
    <row r="11" spans="1:30" ht="18" customHeight="1">
      <c r="A11" s="63" t="s">
        <v>24</v>
      </c>
      <c r="B11" s="21" t="s">
        <v>67</v>
      </c>
      <c r="C11" s="34">
        <v>2004</v>
      </c>
      <c r="D11" s="34" t="s">
        <v>20</v>
      </c>
      <c r="E11" s="110" t="s">
        <v>29</v>
      </c>
      <c r="F11" s="54">
        <f t="shared" si="0"/>
        <v>59.75</v>
      </c>
      <c r="G11" s="120">
        <v>6</v>
      </c>
      <c r="H11" s="124">
        <v>1.75</v>
      </c>
      <c r="I11" s="32">
        <f t="shared" si="1"/>
        <v>8.25</v>
      </c>
      <c r="J11" s="31">
        <f t="shared" si="2"/>
        <v>14.25</v>
      </c>
      <c r="K11" s="35"/>
      <c r="L11" s="61">
        <f t="shared" si="3"/>
        <v>14.25</v>
      </c>
      <c r="M11" s="120">
        <v>7.8</v>
      </c>
      <c r="N11" s="124">
        <v>2.45</v>
      </c>
      <c r="O11" s="32">
        <f t="shared" si="4"/>
        <v>7.55</v>
      </c>
      <c r="P11" s="32">
        <f t="shared" si="5"/>
        <v>15.35</v>
      </c>
      <c r="Q11" s="35"/>
      <c r="R11" s="61">
        <f t="shared" si="6"/>
        <v>15.35</v>
      </c>
      <c r="S11" s="121">
        <v>6.2</v>
      </c>
      <c r="T11" s="125">
        <v>1.55</v>
      </c>
      <c r="U11" s="32">
        <f t="shared" si="7"/>
        <v>8.45</v>
      </c>
      <c r="V11" s="32">
        <f t="shared" si="8"/>
        <v>14.649999999999999</v>
      </c>
      <c r="W11" s="36"/>
      <c r="X11" s="61">
        <f t="shared" si="9"/>
        <v>14.649999999999999</v>
      </c>
      <c r="Y11" s="119">
        <v>7.4</v>
      </c>
      <c r="Z11" s="128">
        <v>1.9</v>
      </c>
      <c r="AA11" s="32">
        <f t="shared" si="10"/>
        <v>8.1</v>
      </c>
      <c r="AB11" s="32">
        <f t="shared" si="11"/>
        <v>15.5</v>
      </c>
      <c r="AC11" s="35"/>
      <c r="AD11" s="61">
        <f t="shared" si="12"/>
        <v>15.5</v>
      </c>
    </row>
    <row r="12" spans="1:30" ht="18" customHeight="1">
      <c r="A12" s="63" t="s">
        <v>26</v>
      </c>
      <c r="B12" s="21" t="s">
        <v>115</v>
      </c>
      <c r="C12" s="34">
        <v>2004</v>
      </c>
      <c r="D12" s="34" t="s">
        <v>105</v>
      </c>
      <c r="E12" s="110" t="s">
        <v>141</v>
      </c>
      <c r="F12" s="54">
        <f t="shared" si="0"/>
        <v>59.15</v>
      </c>
      <c r="G12" s="120">
        <v>6</v>
      </c>
      <c r="H12" s="124">
        <v>1.8</v>
      </c>
      <c r="I12" s="32">
        <f t="shared" si="1"/>
        <v>8.2</v>
      </c>
      <c r="J12" s="31">
        <f t="shared" si="2"/>
        <v>14.2</v>
      </c>
      <c r="K12" s="35"/>
      <c r="L12" s="61">
        <f t="shared" si="3"/>
        <v>14.2</v>
      </c>
      <c r="M12" s="127">
        <v>6</v>
      </c>
      <c r="N12" s="124">
        <v>0.9</v>
      </c>
      <c r="O12" s="32">
        <f t="shared" si="4"/>
        <v>9.1</v>
      </c>
      <c r="P12" s="32">
        <f t="shared" si="5"/>
        <v>15.1</v>
      </c>
      <c r="Q12" s="35"/>
      <c r="R12" s="61">
        <f t="shared" si="6"/>
        <v>15.1</v>
      </c>
      <c r="S12" s="121">
        <v>6.1</v>
      </c>
      <c r="T12" s="125">
        <v>1.45</v>
      </c>
      <c r="U12" s="32">
        <f t="shared" si="7"/>
        <v>8.55</v>
      </c>
      <c r="V12" s="32">
        <f t="shared" si="8"/>
        <v>14.65</v>
      </c>
      <c r="W12" s="36"/>
      <c r="X12" s="61">
        <f t="shared" si="9"/>
        <v>14.65</v>
      </c>
      <c r="Y12" s="119">
        <v>6.9</v>
      </c>
      <c r="Z12" s="128">
        <v>1.7</v>
      </c>
      <c r="AA12" s="32">
        <f t="shared" si="10"/>
        <v>8.3</v>
      </c>
      <c r="AB12" s="32">
        <f t="shared" si="11"/>
        <v>15.200000000000001</v>
      </c>
      <c r="AC12" s="35"/>
      <c r="AD12" s="61">
        <f t="shared" si="12"/>
        <v>15.200000000000001</v>
      </c>
    </row>
    <row r="13" spans="1:30" ht="18" customHeight="1">
      <c r="A13" s="63" t="s">
        <v>27</v>
      </c>
      <c r="B13" s="21" t="s">
        <v>114</v>
      </c>
      <c r="C13" s="34">
        <v>2004</v>
      </c>
      <c r="D13" s="34" t="s">
        <v>105</v>
      </c>
      <c r="E13" s="110" t="s">
        <v>141</v>
      </c>
      <c r="F13" s="54">
        <f t="shared" si="0"/>
        <v>58.949999999999996</v>
      </c>
      <c r="G13" s="120">
        <v>6</v>
      </c>
      <c r="H13" s="124">
        <v>1.6</v>
      </c>
      <c r="I13" s="32">
        <f t="shared" si="1"/>
        <v>8.4</v>
      </c>
      <c r="J13" s="31">
        <f t="shared" si="2"/>
        <v>14.4</v>
      </c>
      <c r="K13" s="35"/>
      <c r="L13" s="61">
        <f t="shared" si="3"/>
        <v>14.4</v>
      </c>
      <c r="M13" s="127">
        <v>6.8</v>
      </c>
      <c r="N13" s="124">
        <v>2.3</v>
      </c>
      <c r="O13" s="32">
        <f t="shared" si="4"/>
        <v>7.7</v>
      </c>
      <c r="P13" s="32">
        <f t="shared" si="5"/>
        <v>14.5</v>
      </c>
      <c r="Q13" s="35"/>
      <c r="R13" s="61">
        <f t="shared" si="6"/>
        <v>14.5</v>
      </c>
      <c r="S13" s="121">
        <v>6.1</v>
      </c>
      <c r="T13" s="125">
        <v>1.55</v>
      </c>
      <c r="U13" s="32">
        <f t="shared" si="7"/>
        <v>8.45</v>
      </c>
      <c r="V13" s="32">
        <f t="shared" si="8"/>
        <v>14.549999999999999</v>
      </c>
      <c r="W13" s="36"/>
      <c r="X13" s="61">
        <f t="shared" si="9"/>
        <v>14.549999999999999</v>
      </c>
      <c r="Y13" s="119">
        <v>6.9</v>
      </c>
      <c r="Z13" s="128">
        <v>1.4</v>
      </c>
      <c r="AA13" s="32">
        <f t="shared" si="10"/>
        <v>8.6</v>
      </c>
      <c r="AB13" s="32">
        <f t="shared" si="11"/>
        <v>15.5</v>
      </c>
      <c r="AC13" s="35"/>
      <c r="AD13" s="61">
        <f t="shared" si="12"/>
        <v>15.5</v>
      </c>
    </row>
    <row r="14" spans="1:30" ht="18" customHeight="1">
      <c r="A14" s="63" t="s">
        <v>30</v>
      </c>
      <c r="B14" s="21" t="s">
        <v>66</v>
      </c>
      <c r="C14" s="34">
        <v>2005</v>
      </c>
      <c r="D14" s="34" t="s">
        <v>20</v>
      </c>
      <c r="E14" s="110" t="s">
        <v>25</v>
      </c>
      <c r="F14" s="54">
        <f t="shared" si="0"/>
        <v>58.6</v>
      </c>
      <c r="G14" s="119">
        <v>6</v>
      </c>
      <c r="H14" s="123">
        <v>1.45</v>
      </c>
      <c r="I14" s="32">
        <f t="shared" si="1"/>
        <v>8.55</v>
      </c>
      <c r="J14" s="32">
        <f t="shared" si="2"/>
        <v>14.55</v>
      </c>
      <c r="K14" s="35"/>
      <c r="L14" s="61">
        <f t="shared" si="3"/>
        <v>14.55</v>
      </c>
      <c r="M14" s="119">
        <v>6</v>
      </c>
      <c r="N14" s="123">
        <v>1.4</v>
      </c>
      <c r="O14" s="32">
        <f t="shared" si="4"/>
        <v>8.6</v>
      </c>
      <c r="P14" s="32">
        <f t="shared" si="5"/>
        <v>14.6</v>
      </c>
      <c r="Q14" s="35"/>
      <c r="R14" s="61">
        <f t="shared" si="6"/>
        <v>14.6</v>
      </c>
      <c r="S14" s="121">
        <v>6.2</v>
      </c>
      <c r="T14" s="125">
        <v>2.35</v>
      </c>
      <c r="U14" s="32">
        <f t="shared" si="7"/>
        <v>7.65</v>
      </c>
      <c r="V14" s="32">
        <f t="shared" si="8"/>
        <v>13.850000000000001</v>
      </c>
      <c r="W14" s="36"/>
      <c r="X14" s="61">
        <f t="shared" si="9"/>
        <v>13.850000000000001</v>
      </c>
      <c r="Y14" s="119">
        <v>7.4</v>
      </c>
      <c r="Z14" s="128">
        <v>1.8</v>
      </c>
      <c r="AA14" s="32">
        <f t="shared" si="10"/>
        <v>8.2</v>
      </c>
      <c r="AB14" s="32">
        <f t="shared" si="11"/>
        <v>15.6</v>
      </c>
      <c r="AC14" s="35"/>
      <c r="AD14" s="61">
        <f t="shared" si="12"/>
        <v>15.6</v>
      </c>
    </row>
    <row r="15" spans="1:30" ht="18" customHeight="1">
      <c r="A15" s="63" t="s">
        <v>32</v>
      </c>
      <c r="B15" s="21" t="s">
        <v>113</v>
      </c>
      <c r="C15" s="34">
        <v>2005</v>
      </c>
      <c r="D15" s="34" t="s">
        <v>105</v>
      </c>
      <c r="E15" s="110" t="s">
        <v>106</v>
      </c>
      <c r="F15" s="54">
        <f t="shared" si="0"/>
        <v>56.550000000000004</v>
      </c>
      <c r="G15" s="120">
        <v>6</v>
      </c>
      <c r="H15" s="124">
        <v>2.15</v>
      </c>
      <c r="I15" s="32">
        <f t="shared" si="1"/>
        <v>7.85</v>
      </c>
      <c r="J15" s="31">
        <f t="shared" si="2"/>
        <v>13.85</v>
      </c>
      <c r="K15" s="35"/>
      <c r="L15" s="61">
        <f t="shared" si="3"/>
        <v>13.85</v>
      </c>
      <c r="M15" s="120">
        <v>6</v>
      </c>
      <c r="N15" s="124">
        <v>2.75</v>
      </c>
      <c r="O15" s="32">
        <f t="shared" si="4"/>
        <v>7.25</v>
      </c>
      <c r="P15" s="32">
        <f t="shared" si="5"/>
        <v>13.25</v>
      </c>
      <c r="Q15" s="35"/>
      <c r="R15" s="61">
        <f t="shared" si="6"/>
        <v>13.25</v>
      </c>
      <c r="S15" s="121">
        <v>7.1</v>
      </c>
      <c r="T15" s="125">
        <v>2.3</v>
      </c>
      <c r="U15" s="32">
        <f t="shared" si="7"/>
        <v>7.7</v>
      </c>
      <c r="V15" s="32">
        <f t="shared" si="8"/>
        <v>14.8</v>
      </c>
      <c r="W15" s="36"/>
      <c r="X15" s="61">
        <f t="shared" si="9"/>
        <v>14.8</v>
      </c>
      <c r="Y15" s="119">
        <v>6.9</v>
      </c>
      <c r="Z15" s="128">
        <v>2.25</v>
      </c>
      <c r="AA15" s="32">
        <f t="shared" si="10"/>
        <v>7.75</v>
      </c>
      <c r="AB15" s="32">
        <f t="shared" si="11"/>
        <v>14.65</v>
      </c>
      <c r="AC15" s="35"/>
      <c r="AD15" s="61">
        <f t="shared" si="12"/>
        <v>14.65</v>
      </c>
    </row>
    <row r="16" spans="1:30" ht="18" customHeight="1">
      <c r="A16" s="63" t="s">
        <v>33</v>
      </c>
      <c r="B16" s="21" t="s">
        <v>64</v>
      </c>
      <c r="C16" s="34">
        <v>2005</v>
      </c>
      <c r="D16" s="34" t="s">
        <v>20</v>
      </c>
      <c r="E16" s="110" t="s">
        <v>25</v>
      </c>
      <c r="F16" s="54">
        <f t="shared" si="0"/>
        <v>56.35</v>
      </c>
      <c r="G16" s="119">
        <v>6</v>
      </c>
      <c r="H16" s="123">
        <v>2.1</v>
      </c>
      <c r="I16" s="32">
        <f t="shared" si="1"/>
        <v>7.9</v>
      </c>
      <c r="J16" s="32">
        <f t="shared" si="2"/>
        <v>13.9</v>
      </c>
      <c r="K16" s="35"/>
      <c r="L16" s="61">
        <f t="shared" si="3"/>
        <v>13.9</v>
      </c>
      <c r="M16" s="119">
        <v>6</v>
      </c>
      <c r="N16" s="123">
        <v>1.95</v>
      </c>
      <c r="O16" s="32">
        <f t="shared" si="4"/>
        <v>8.05</v>
      </c>
      <c r="P16" s="32">
        <f t="shared" si="5"/>
        <v>14.05</v>
      </c>
      <c r="Q16" s="35"/>
      <c r="R16" s="61">
        <f t="shared" si="6"/>
        <v>14.05</v>
      </c>
      <c r="S16" s="121">
        <v>6.3</v>
      </c>
      <c r="T16" s="125">
        <v>2.3</v>
      </c>
      <c r="U16" s="32">
        <f t="shared" si="7"/>
        <v>7.7</v>
      </c>
      <c r="V16" s="32">
        <f t="shared" si="8"/>
        <v>14</v>
      </c>
      <c r="W16" s="36"/>
      <c r="X16" s="61">
        <f t="shared" si="9"/>
        <v>14</v>
      </c>
      <c r="Y16" s="119">
        <v>6.9</v>
      </c>
      <c r="Z16" s="128">
        <v>2.5</v>
      </c>
      <c r="AA16" s="32">
        <f t="shared" si="10"/>
        <v>7.5</v>
      </c>
      <c r="AB16" s="32">
        <f t="shared" si="11"/>
        <v>14.4</v>
      </c>
      <c r="AC16" s="35"/>
      <c r="AD16" s="61">
        <f t="shared" si="12"/>
        <v>14.4</v>
      </c>
    </row>
    <row r="17" spans="1:30" ht="18" customHeight="1">
      <c r="A17" s="63" t="s">
        <v>36</v>
      </c>
      <c r="B17" s="21" t="s">
        <v>65</v>
      </c>
      <c r="C17" s="34">
        <v>2005</v>
      </c>
      <c r="D17" s="34" t="s">
        <v>20</v>
      </c>
      <c r="E17" s="110" t="s">
        <v>25</v>
      </c>
      <c r="F17" s="54">
        <f t="shared" si="0"/>
        <v>56.1</v>
      </c>
      <c r="G17" s="119">
        <v>6</v>
      </c>
      <c r="H17" s="123">
        <v>2.1</v>
      </c>
      <c r="I17" s="32">
        <f t="shared" si="1"/>
        <v>7.9</v>
      </c>
      <c r="J17" s="32">
        <f t="shared" si="2"/>
        <v>13.9</v>
      </c>
      <c r="K17" s="35"/>
      <c r="L17" s="61">
        <f t="shared" si="3"/>
        <v>13.9</v>
      </c>
      <c r="M17" s="119">
        <v>6</v>
      </c>
      <c r="N17" s="123">
        <v>3.9</v>
      </c>
      <c r="O17" s="32">
        <f t="shared" si="4"/>
        <v>6.1</v>
      </c>
      <c r="P17" s="32">
        <f t="shared" si="5"/>
        <v>12.1</v>
      </c>
      <c r="Q17" s="35"/>
      <c r="R17" s="61">
        <f t="shared" si="6"/>
        <v>12.1</v>
      </c>
      <c r="S17" s="121">
        <v>6.9</v>
      </c>
      <c r="T17" s="125">
        <v>1.8</v>
      </c>
      <c r="U17" s="32">
        <f t="shared" si="7"/>
        <v>8.2</v>
      </c>
      <c r="V17" s="32">
        <f t="shared" si="8"/>
        <v>15.1</v>
      </c>
      <c r="W17" s="36"/>
      <c r="X17" s="61">
        <f t="shared" si="9"/>
        <v>15.1</v>
      </c>
      <c r="Y17" s="119">
        <v>7.2</v>
      </c>
      <c r="Z17" s="128">
        <v>2.2</v>
      </c>
      <c r="AA17" s="32">
        <f t="shared" si="10"/>
        <v>7.8</v>
      </c>
      <c r="AB17" s="32">
        <f t="shared" si="11"/>
        <v>15</v>
      </c>
      <c r="AC17" s="35"/>
      <c r="AD17" s="61">
        <f t="shared" si="12"/>
        <v>15</v>
      </c>
    </row>
    <row r="18" spans="1:30" ht="18" customHeight="1">
      <c r="A18" s="63" t="s">
        <v>38</v>
      </c>
      <c r="B18" s="21" t="s">
        <v>91</v>
      </c>
      <c r="C18" s="34">
        <v>2004</v>
      </c>
      <c r="D18" s="34" t="s">
        <v>86</v>
      </c>
      <c r="E18" s="110" t="s">
        <v>87</v>
      </c>
      <c r="F18" s="54">
        <f t="shared" si="0"/>
        <v>56.099999999999994</v>
      </c>
      <c r="G18" s="120">
        <v>6</v>
      </c>
      <c r="H18" s="124">
        <v>1.75</v>
      </c>
      <c r="I18" s="32">
        <f t="shared" si="1"/>
        <v>8.25</v>
      </c>
      <c r="J18" s="31">
        <f t="shared" si="2"/>
        <v>14.25</v>
      </c>
      <c r="K18" s="35"/>
      <c r="L18" s="61">
        <f t="shared" si="3"/>
        <v>14.25</v>
      </c>
      <c r="M18" s="120">
        <v>6</v>
      </c>
      <c r="N18" s="124">
        <v>2.1</v>
      </c>
      <c r="O18" s="32">
        <f t="shared" si="4"/>
        <v>7.9</v>
      </c>
      <c r="P18" s="32">
        <f t="shared" si="5"/>
        <v>13.9</v>
      </c>
      <c r="Q18" s="35"/>
      <c r="R18" s="61">
        <f t="shared" si="6"/>
        <v>13.9</v>
      </c>
      <c r="S18" s="121">
        <v>6.4</v>
      </c>
      <c r="T18" s="125">
        <v>2.65</v>
      </c>
      <c r="U18" s="32">
        <f t="shared" si="7"/>
        <v>7.35</v>
      </c>
      <c r="V18" s="32">
        <f t="shared" si="8"/>
        <v>13.75</v>
      </c>
      <c r="W18" s="36"/>
      <c r="X18" s="61">
        <f t="shared" si="9"/>
        <v>13.75</v>
      </c>
      <c r="Y18" s="119">
        <v>6.7</v>
      </c>
      <c r="Z18" s="128">
        <v>2.5</v>
      </c>
      <c r="AA18" s="32">
        <f t="shared" si="10"/>
        <v>7.5</v>
      </c>
      <c r="AB18" s="32">
        <f t="shared" si="11"/>
        <v>14.2</v>
      </c>
      <c r="AC18" s="35"/>
      <c r="AD18" s="61">
        <f t="shared" si="12"/>
        <v>14.2</v>
      </c>
    </row>
    <row r="19" spans="1:30" ht="18" customHeight="1">
      <c r="A19" s="63" t="s">
        <v>39</v>
      </c>
      <c r="B19" s="24" t="s">
        <v>140</v>
      </c>
      <c r="C19" s="27">
        <v>2004</v>
      </c>
      <c r="D19" s="27" t="s">
        <v>137</v>
      </c>
      <c r="E19" s="112" t="s">
        <v>143</v>
      </c>
      <c r="F19" s="54">
        <f>SUM(L19+R19+X19+AD19)</f>
        <v>55.85</v>
      </c>
      <c r="G19" s="120">
        <v>6</v>
      </c>
      <c r="H19" s="124">
        <v>1.75</v>
      </c>
      <c r="I19" s="32">
        <f t="shared" si="1"/>
        <v>8.25</v>
      </c>
      <c r="J19" s="31">
        <f>SUM(G19+I19)</f>
        <v>14.25</v>
      </c>
      <c r="K19" s="28"/>
      <c r="L19" s="61">
        <f>SUM(J19-K19)</f>
        <v>14.25</v>
      </c>
      <c r="M19" s="127">
        <v>6.8</v>
      </c>
      <c r="N19" s="124">
        <v>2.75</v>
      </c>
      <c r="O19" s="32">
        <f t="shared" si="4"/>
        <v>7.25</v>
      </c>
      <c r="P19" s="32">
        <f>SUM(M19+O19)</f>
        <v>14.05</v>
      </c>
      <c r="Q19" s="28"/>
      <c r="R19" s="61">
        <f>SUM(P19-Q19)</f>
        <v>14.05</v>
      </c>
      <c r="S19" s="122">
        <v>6.1</v>
      </c>
      <c r="T19" s="126">
        <v>2.55</v>
      </c>
      <c r="U19" s="32">
        <f t="shared" si="7"/>
        <v>7.45</v>
      </c>
      <c r="V19" s="32">
        <f>SUM(S19+U19)</f>
        <v>13.55</v>
      </c>
      <c r="W19" s="33"/>
      <c r="X19" s="61">
        <f>SUM(V19-W19)</f>
        <v>13.55</v>
      </c>
      <c r="Y19" s="120">
        <v>7.2</v>
      </c>
      <c r="Z19" s="129">
        <v>3.2</v>
      </c>
      <c r="AA19" s="32">
        <f t="shared" si="10"/>
        <v>6.8</v>
      </c>
      <c r="AB19" s="32">
        <f>SUM(Y19+AA19)</f>
        <v>14</v>
      </c>
      <c r="AC19" s="28"/>
      <c r="AD19" s="61">
        <f>SUM(AB19-AC19)</f>
        <v>14</v>
      </c>
    </row>
    <row r="20" spans="1:30" ht="18" customHeight="1">
      <c r="A20" s="63" t="s">
        <v>43</v>
      </c>
      <c r="B20" s="21" t="s">
        <v>68</v>
      </c>
      <c r="C20" s="34">
        <v>2004</v>
      </c>
      <c r="D20" s="34" t="s">
        <v>34</v>
      </c>
      <c r="E20" s="110" t="s">
        <v>69</v>
      </c>
      <c r="F20" s="54">
        <f t="shared" si="0"/>
        <v>54.2</v>
      </c>
      <c r="G20" s="120">
        <v>6</v>
      </c>
      <c r="H20" s="124">
        <v>2.65</v>
      </c>
      <c r="I20" s="32">
        <f t="shared" si="1"/>
        <v>7.35</v>
      </c>
      <c r="J20" s="31">
        <f t="shared" si="2"/>
        <v>13.35</v>
      </c>
      <c r="K20" s="35"/>
      <c r="L20" s="61">
        <f t="shared" si="3"/>
        <v>13.35</v>
      </c>
      <c r="M20" s="120">
        <v>6.8</v>
      </c>
      <c r="N20" s="124">
        <v>1.85</v>
      </c>
      <c r="O20" s="32">
        <f t="shared" si="4"/>
        <v>8.15</v>
      </c>
      <c r="P20" s="32">
        <f t="shared" si="5"/>
        <v>14.95</v>
      </c>
      <c r="Q20" s="35"/>
      <c r="R20" s="61">
        <f t="shared" si="6"/>
        <v>14.95</v>
      </c>
      <c r="S20" s="121">
        <v>6.3</v>
      </c>
      <c r="T20" s="125">
        <v>3.6</v>
      </c>
      <c r="U20" s="32">
        <f t="shared" si="7"/>
        <v>6.4</v>
      </c>
      <c r="V20" s="32">
        <f t="shared" si="8"/>
        <v>12.7</v>
      </c>
      <c r="W20" s="36"/>
      <c r="X20" s="61">
        <f t="shared" si="9"/>
        <v>12.7</v>
      </c>
      <c r="Y20" s="119">
        <v>6.9</v>
      </c>
      <c r="Z20" s="128">
        <v>3.7</v>
      </c>
      <c r="AA20" s="32">
        <f t="shared" si="10"/>
        <v>6.3</v>
      </c>
      <c r="AB20" s="32">
        <f t="shared" si="11"/>
        <v>13.2</v>
      </c>
      <c r="AC20" s="35"/>
      <c r="AD20" s="61">
        <f t="shared" si="12"/>
        <v>13.2</v>
      </c>
    </row>
    <row r="21" spans="1:30" ht="18" customHeight="1">
      <c r="A21" s="63" t="s">
        <v>45</v>
      </c>
      <c r="B21" s="21" t="s">
        <v>128</v>
      </c>
      <c r="C21" s="27">
        <v>2004</v>
      </c>
      <c r="D21" s="27" t="s">
        <v>126</v>
      </c>
      <c r="E21" s="112" t="s">
        <v>123</v>
      </c>
      <c r="F21" s="54">
        <f t="shared" si="0"/>
        <v>53.849999999999994</v>
      </c>
      <c r="G21" s="120">
        <v>6</v>
      </c>
      <c r="H21" s="124">
        <v>2.8</v>
      </c>
      <c r="I21" s="32">
        <f t="shared" si="1"/>
        <v>7.2</v>
      </c>
      <c r="J21" s="31">
        <f t="shared" si="2"/>
        <v>13.2</v>
      </c>
      <c r="K21" s="35"/>
      <c r="L21" s="61">
        <f t="shared" si="3"/>
        <v>13.2</v>
      </c>
      <c r="M21" s="127">
        <v>6</v>
      </c>
      <c r="N21" s="124">
        <v>1.55</v>
      </c>
      <c r="O21" s="32">
        <f t="shared" si="4"/>
        <v>8.45</v>
      </c>
      <c r="P21" s="32">
        <f t="shared" si="5"/>
        <v>14.45</v>
      </c>
      <c r="Q21" s="38"/>
      <c r="R21" s="61">
        <f t="shared" si="6"/>
        <v>14.45</v>
      </c>
      <c r="S21" s="122">
        <v>6.1</v>
      </c>
      <c r="T21" s="126">
        <v>3.1</v>
      </c>
      <c r="U21" s="32">
        <f t="shared" si="7"/>
        <v>6.9</v>
      </c>
      <c r="V21" s="32">
        <f t="shared" si="8"/>
        <v>13</v>
      </c>
      <c r="W21" s="39"/>
      <c r="X21" s="61">
        <f t="shared" si="9"/>
        <v>13</v>
      </c>
      <c r="Y21" s="120">
        <v>6.4</v>
      </c>
      <c r="Z21" s="129">
        <v>3.2</v>
      </c>
      <c r="AA21" s="32">
        <f t="shared" si="10"/>
        <v>6.8</v>
      </c>
      <c r="AB21" s="32">
        <f t="shared" si="11"/>
        <v>13.2</v>
      </c>
      <c r="AC21" s="38"/>
      <c r="AD21" s="61">
        <f t="shared" si="12"/>
        <v>13.2</v>
      </c>
    </row>
    <row r="22" spans="1:30" ht="18" customHeight="1">
      <c r="A22" s="63" t="s">
        <v>47</v>
      </c>
      <c r="B22" s="21" t="s">
        <v>127</v>
      </c>
      <c r="C22" s="27">
        <v>2006</v>
      </c>
      <c r="D22" s="27" t="s">
        <v>126</v>
      </c>
      <c r="E22" s="112" t="s">
        <v>123</v>
      </c>
      <c r="F22" s="54">
        <f t="shared" si="0"/>
        <v>52.650000000000006</v>
      </c>
      <c r="G22" s="120">
        <v>6</v>
      </c>
      <c r="H22" s="124">
        <v>3</v>
      </c>
      <c r="I22" s="32">
        <f t="shared" si="1"/>
        <v>7</v>
      </c>
      <c r="J22" s="31">
        <f t="shared" si="2"/>
        <v>13</v>
      </c>
      <c r="K22" s="35"/>
      <c r="L22" s="61">
        <f t="shared" si="3"/>
        <v>13</v>
      </c>
      <c r="M22" s="127">
        <v>6</v>
      </c>
      <c r="N22" s="124">
        <v>2.8</v>
      </c>
      <c r="O22" s="32">
        <f t="shared" si="4"/>
        <v>7.2</v>
      </c>
      <c r="P22" s="32">
        <f t="shared" si="5"/>
        <v>13.2</v>
      </c>
      <c r="Q22" s="35"/>
      <c r="R22" s="61">
        <f t="shared" si="6"/>
        <v>13.2</v>
      </c>
      <c r="S22" s="121">
        <v>6.1</v>
      </c>
      <c r="T22" s="125">
        <v>3.6</v>
      </c>
      <c r="U22" s="32">
        <f t="shared" si="7"/>
        <v>6.4</v>
      </c>
      <c r="V22" s="32">
        <f t="shared" si="8"/>
        <v>12.5</v>
      </c>
      <c r="W22" s="36"/>
      <c r="X22" s="61">
        <f t="shared" si="9"/>
        <v>12.5</v>
      </c>
      <c r="Y22" s="119">
        <v>6.9</v>
      </c>
      <c r="Z22" s="128">
        <v>2.95</v>
      </c>
      <c r="AA22" s="32">
        <f t="shared" si="10"/>
        <v>7.05</v>
      </c>
      <c r="AB22" s="32">
        <f t="shared" si="11"/>
        <v>13.95</v>
      </c>
      <c r="AC22" s="35"/>
      <c r="AD22" s="61">
        <f t="shared" si="12"/>
        <v>13.95</v>
      </c>
    </row>
    <row r="23" spans="1:30" ht="18" customHeight="1">
      <c r="A23" s="63" t="s">
        <v>49</v>
      </c>
      <c r="B23" s="21" t="s">
        <v>112</v>
      </c>
      <c r="C23" s="34">
        <v>2005</v>
      </c>
      <c r="D23" s="34" t="s">
        <v>105</v>
      </c>
      <c r="E23" s="110" t="s">
        <v>106</v>
      </c>
      <c r="F23" s="54">
        <f t="shared" si="0"/>
        <v>52.45</v>
      </c>
      <c r="G23" s="120">
        <v>6</v>
      </c>
      <c r="H23" s="124">
        <v>2.85</v>
      </c>
      <c r="I23" s="32">
        <f t="shared" si="1"/>
        <v>7.15</v>
      </c>
      <c r="J23" s="31">
        <f t="shared" si="2"/>
        <v>13.15</v>
      </c>
      <c r="K23" s="35"/>
      <c r="L23" s="61">
        <f t="shared" si="3"/>
        <v>13.15</v>
      </c>
      <c r="M23" s="120">
        <v>6</v>
      </c>
      <c r="N23" s="124">
        <v>2.4</v>
      </c>
      <c r="O23" s="32">
        <f t="shared" si="4"/>
        <v>7.6</v>
      </c>
      <c r="P23" s="32">
        <f t="shared" si="5"/>
        <v>13.6</v>
      </c>
      <c r="Q23" s="35"/>
      <c r="R23" s="61">
        <f t="shared" si="6"/>
        <v>13.6</v>
      </c>
      <c r="S23" s="121">
        <v>6</v>
      </c>
      <c r="T23" s="125">
        <v>2.9</v>
      </c>
      <c r="U23" s="32">
        <f t="shared" si="7"/>
        <v>7.1</v>
      </c>
      <c r="V23" s="32">
        <f t="shared" si="8"/>
        <v>13.1</v>
      </c>
      <c r="W23" s="36"/>
      <c r="X23" s="61">
        <f t="shared" si="9"/>
        <v>13.1</v>
      </c>
      <c r="Y23" s="119">
        <v>6.2</v>
      </c>
      <c r="Z23" s="128">
        <v>3.6</v>
      </c>
      <c r="AA23" s="32">
        <f t="shared" si="10"/>
        <v>6.4</v>
      </c>
      <c r="AB23" s="32">
        <f t="shared" si="11"/>
        <v>12.600000000000001</v>
      </c>
      <c r="AC23" s="35"/>
      <c r="AD23" s="61">
        <f t="shared" si="12"/>
        <v>12.600000000000001</v>
      </c>
    </row>
    <row r="24" spans="1:30" ht="18" customHeight="1">
      <c r="A24" s="63" t="s">
        <v>51</v>
      </c>
      <c r="B24" s="21" t="s">
        <v>111</v>
      </c>
      <c r="C24" s="34">
        <v>2005</v>
      </c>
      <c r="D24" s="34" t="s">
        <v>105</v>
      </c>
      <c r="E24" s="110" t="s">
        <v>106</v>
      </c>
      <c r="F24" s="54">
        <f t="shared" si="0"/>
        <v>51.75</v>
      </c>
      <c r="G24" s="120">
        <v>6</v>
      </c>
      <c r="H24" s="124">
        <v>3.7</v>
      </c>
      <c r="I24" s="32">
        <f t="shared" si="1"/>
        <v>6.3</v>
      </c>
      <c r="J24" s="31">
        <f t="shared" si="2"/>
        <v>12.3</v>
      </c>
      <c r="K24" s="35"/>
      <c r="L24" s="61">
        <f t="shared" si="3"/>
        <v>12.3</v>
      </c>
      <c r="M24" s="120">
        <v>6</v>
      </c>
      <c r="N24" s="124">
        <v>3</v>
      </c>
      <c r="O24" s="32">
        <f t="shared" si="4"/>
        <v>7</v>
      </c>
      <c r="P24" s="32">
        <f t="shared" si="5"/>
        <v>13</v>
      </c>
      <c r="Q24" s="35"/>
      <c r="R24" s="61">
        <f t="shared" si="6"/>
        <v>13</v>
      </c>
      <c r="S24" s="121">
        <v>6</v>
      </c>
      <c r="T24" s="125">
        <v>3.5</v>
      </c>
      <c r="U24" s="32">
        <f t="shared" si="7"/>
        <v>6.5</v>
      </c>
      <c r="V24" s="32">
        <f t="shared" si="8"/>
        <v>12.5</v>
      </c>
      <c r="W24" s="36"/>
      <c r="X24" s="61">
        <f t="shared" si="9"/>
        <v>12.5</v>
      </c>
      <c r="Y24" s="119">
        <v>6.2</v>
      </c>
      <c r="Z24" s="128">
        <v>2.25</v>
      </c>
      <c r="AA24" s="32">
        <f t="shared" si="10"/>
        <v>7.75</v>
      </c>
      <c r="AB24" s="32">
        <f t="shared" si="11"/>
        <v>13.95</v>
      </c>
      <c r="AC24" s="35"/>
      <c r="AD24" s="61">
        <f t="shared" si="12"/>
        <v>13.95</v>
      </c>
    </row>
    <row r="25" spans="1:30" ht="18" customHeight="1">
      <c r="A25" s="63" t="s">
        <v>52</v>
      </c>
      <c r="B25" s="21" t="s">
        <v>70</v>
      </c>
      <c r="C25" s="34">
        <v>2004</v>
      </c>
      <c r="D25" s="34" t="s">
        <v>34</v>
      </c>
      <c r="E25" s="110" t="s">
        <v>69</v>
      </c>
      <c r="F25" s="54">
        <f t="shared" si="0"/>
        <v>50.85000000000001</v>
      </c>
      <c r="G25" s="120">
        <v>6</v>
      </c>
      <c r="H25" s="124">
        <v>2.7</v>
      </c>
      <c r="I25" s="32">
        <f t="shared" si="1"/>
        <v>7.3</v>
      </c>
      <c r="J25" s="31">
        <f t="shared" si="2"/>
        <v>13.3</v>
      </c>
      <c r="K25" s="35"/>
      <c r="L25" s="61">
        <f t="shared" si="3"/>
        <v>13.3</v>
      </c>
      <c r="M25" s="120">
        <v>6</v>
      </c>
      <c r="N25" s="124">
        <v>2.6</v>
      </c>
      <c r="O25" s="32">
        <f t="shared" si="4"/>
        <v>7.4</v>
      </c>
      <c r="P25" s="32">
        <f t="shared" si="5"/>
        <v>13.4</v>
      </c>
      <c r="Q25" s="35"/>
      <c r="R25" s="61">
        <f t="shared" si="6"/>
        <v>13.4</v>
      </c>
      <c r="S25" s="121">
        <v>6</v>
      </c>
      <c r="T25" s="125">
        <v>4.15</v>
      </c>
      <c r="U25" s="32">
        <f t="shared" si="7"/>
        <v>5.85</v>
      </c>
      <c r="V25" s="32">
        <f t="shared" si="8"/>
        <v>11.85</v>
      </c>
      <c r="W25" s="36"/>
      <c r="X25" s="61">
        <f t="shared" si="9"/>
        <v>11.85</v>
      </c>
      <c r="Y25" s="119">
        <v>6</v>
      </c>
      <c r="Z25" s="128">
        <v>3.7</v>
      </c>
      <c r="AA25" s="32">
        <f t="shared" si="10"/>
        <v>6.3</v>
      </c>
      <c r="AB25" s="32">
        <f t="shared" si="11"/>
        <v>12.3</v>
      </c>
      <c r="AC25" s="35"/>
      <c r="AD25" s="61">
        <f t="shared" si="12"/>
        <v>12.3</v>
      </c>
    </row>
    <row r="26" spans="1:30" ht="18" customHeight="1">
      <c r="A26" s="63" t="s">
        <v>53</v>
      </c>
      <c r="B26" s="21" t="s">
        <v>89</v>
      </c>
      <c r="C26" s="34">
        <v>2005</v>
      </c>
      <c r="D26" s="34" t="s">
        <v>86</v>
      </c>
      <c r="E26" s="110" t="s">
        <v>87</v>
      </c>
      <c r="F26" s="54">
        <f t="shared" si="0"/>
        <v>50.599999999999994</v>
      </c>
      <c r="G26" s="120">
        <v>6</v>
      </c>
      <c r="H26" s="124">
        <v>2.25</v>
      </c>
      <c r="I26" s="32">
        <f t="shared" si="1"/>
        <v>7.75</v>
      </c>
      <c r="J26" s="31">
        <f t="shared" si="2"/>
        <v>13.75</v>
      </c>
      <c r="K26" s="35"/>
      <c r="L26" s="61">
        <f t="shared" si="3"/>
        <v>13.75</v>
      </c>
      <c r="M26" s="120">
        <v>6</v>
      </c>
      <c r="N26" s="124">
        <v>3.2</v>
      </c>
      <c r="O26" s="32">
        <f t="shared" si="4"/>
        <v>6.8</v>
      </c>
      <c r="P26" s="32">
        <f t="shared" si="5"/>
        <v>12.8</v>
      </c>
      <c r="Q26" s="35"/>
      <c r="R26" s="61">
        <f t="shared" si="6"/>
        <v>12.8</v>
      </c>
      <c r="S26" s="121">
        <v>6</v>
      </c>
      <c r="T26" s="125">
        <v>4.9</v>
      </c>
      <c r="U26" s="32">
        <f t="shared" si="7"/>
        <v>5.1</v>
      </c>
      <c r="V26" s="32">
        <f t="shared" si="8"/>
        <v>11.1</v>
      </c>
      <c r="W26" s="36"/>
      <c r="X26" s="61">
        <f t="shared" si="9"/>
        <v>11.1</v>
      </c>
      <c r="Y26" s="119">
        <v>6.2</v>
      </c>
      <c r="Z26" s="128">
        <v>3.25</v>
      </c>
      <c r="AA26" s="32">
        <f t="shared" si="10"/>
        <v>6.75</v>
      </c>
      <c r="AB26" s="32">
        <f t="shared" si="11"/>
        <v>12.95</v>
      </c>
      <c r="AC26" s="35"/>
      <c r="AD26" s="61">
        <f t="shared" si="12"/>
        <v>12.95</v>
      </c>
    </row>
    <row r="27" spans="1:30" ht="18" customHeight="1">
      <c r="A27" s="63" t="s">
        <v>54</v>
      </c>
      <c r="B27" s="21" t="s">
        <v>90</v>
      </c>
      <c r="C27" s="34">
        <v>2005</v>
      </c>
      <c r="D27" s="34" t="s">
        <v>86</v>
      </c>
      <c r="E27" s="110" t="s">
        <v>87</v>
      </c>
      <c r="F27" s="54">
        <f t="shared" si="0"/>
        <v>50.25</v>
      </c>
      <c r="G27" s="120">
        <v>6</v>
      </c>
      <c r="H27" s="124">
        <v>2.8</v>
      </c>
      <c r="I27" s="32">
        <f t="shared" si="1"/>
        <v>7.2</v>
      </c>
      <c r="J27" s="31">
        <f t="shared" si="2"/>
        <v>13.2</v>
      </c>
      <c r="K27" s="35"/>
      <c r="L27" s="61">
        <f t="shared" si="3"/>
        <v>13.2</v>
      </c>
      <c r="M27" s="120">
        <v>6</v>
      </c>
      <c r="N27" s="124">
        <v>4</v>
      </c>
      <c r="O27" s="32">
        <f t="shared" si="4"/>
        <v>6</v>
      </c>
      <c r="P27" s="32">
        <f t="shared" si="5"/>
        <v>12</v>
      </c>
      <c r="Q27" s="35"/>
      <c r="R27" s="61">
        <f t="shared" si="6"/>
        <v>12</v>
      </c>
      <c r="S27" s="121">
        <v>6</v>
      </c>
      <c r="T27" s="125">
        <v>3.65</v>
      </c>
      <c r="U27" s="32">
        <f t="shared" si="7"/>
        <v>6.35</v>
      </c>
      <c r="V27" s="32">
        <f t="shared" si="8"/>
        <v>12.35</v>
      </c>
      <c r="W27" s="36"/>
      <c r="X27" s="61">
        <f t="shared" si="9"/>
        <v>12.35</v>
      </c>
      <c r="Y27" s="119">
        <v>6.2</v>
      </c>
      <c r="Z27" s="128">
        <v>3.5</v>
      </c>
      <c r="AA27" s="32">
        <f t="shared" si="10"/>
        <v>6.5</v>
      </c>
      <c r="AB27" s="32">
        <f t="shared" si="11"/>
        <v>12.7</v>
      </c>
      <c r="AC27" s="35"/>
      <c r="AD27" s="61">
        <f t="shared" si="12"/>
        <v>12.7</v>
      </c>
    </row>
    <row r="28" spans="1:30" ht="18" customHeight="1">
      <c r="A28" s="63" t="s">
        <v>55</v>
      </c>
      <c r="B28" s="21" t="s">
        <v>62</v>
      </c>
      <c r="C28" s="34">
        <v>2004</v>
      </c>
      <c r="D28" s="34" t="s">
        <v>20</v>
      </c>
      <c r="E28" s="110" t="s">
        <v>21</v>
      </c>
      <c r="F28" s="54">
        <f t="shared" si="0"/>
        <v>45.55</v>
      </c>
      <c r="G28" s="119">
        <v>6</v>
      </c>
      <c r="H28" s="123">
        <v>3</v>
      </c>
      <c r="I28" s="32">
        <f t="shared" si="1"/>
        <v>7</v>
      </c>
      <c r="J28" s="32">
        <f t="shared" si="2"/>
        <v>13</v>
      </c>
      <c r="K28" s="35"/>
      <c r="L28" s="61">
        <f t="shared" si="3"/>
        <v>13</v>
      </c>
      <c r="M28" s="119">
        <v>6</v>
      </c>
      <c r="N28" s="123">
        <v>4</v>
      </c>
      <c r="O28" s="32">
        <f t="shared" si="4"/>
        <v>6</v>
      </c>
      <c r="P28" s="32">
        <f t="shared" si="5"/>
        <v>12</v>
      </c>
      <c r="Q28" s="35"/>
      <c r="R28" s="61">
        <f t="shared" si="6"/>
        <v>12</v>
      </c>
      <c r="S28" s="121">
        <v>6</v>
      </c>
      <c r="T28" s="125">
        <v>6.85</v>
      </c>
      <c r="U28" s="32">
        <f t="shared" si="7"/>
        <v>3.1500000000000004</v>
      </c>
      <c r="V28" s="32">
        <f t="shared" si="8"/>
        <v>9.15</v>
      </c>
      <c r="W28" s="36"/>
      <c r="X28" s="61">
        <f t="shared" si="9"/>
        <v>9.15</v>
      </c>
      <c r="Y28" s="119">
        <v>6</v>
      </c>
      <c r="Z28" s="128">
        <v>4.6</v>
      </c>
      <c r="AA28" s="32">
        <f t="shared" si="10"/>
        <v>5.4</v>
      </c>
      <c r="AB28" s="32">
        <f t="shared" si="11"/>
        <v>11.4</v>
      </c>
      <c r="AC28" s="35"/>
      <c r="AD28" s="61">
        <f t="shared" si="12"/>
        <v>11.4</v>
      </c>
    </row>
    <row r="29" spans="1:30" ht="18" customHeight="1" thickBot="1">
      <c r="A29" s="64" t="s">
        <v>56</v>
      </c>
      <c r="B29" s="88" t="s">
        <v>63</v>
      </c>
      <c r="C29" s="89">
        <v>2005</v>
      </c>
      <c r="D29" s="89" t="s">
        <v>20</v>
      </c>
      <c r="E29" s="137" t="s">
        <v>21</v>
      </c>
      <c r="F29" s="55">
        <f t="shared" si="0"/>
        <v>43.85</v>
      </c>
      <c r="G29" s="133">
        <v>6</v>
      </c>
      <c r="H29" s="139">
        <v>3.7</v>
      </c>
      <c r="I29" s="78">
        <f t="shared" si="1"/>
        <v>6.3</v>
      </c>
      <c r="J29" s="67">
        <f t="shared" si="2"/>
        <v>12.3</v>
      </c>
      <c r="K29" s="90"/>
      <c r="L29" s="66">
        <f t="shared" si="3"/>
        <v>12.3</v>
      </c>
      <c r="M29" s="133">
        <v>4</v>
      </c>
      <c r="N29" s="139">
        <v>2.95</v>
      </c>
      <c r="O29" s="78">
        <f t="shared" si="4"/>
        <v>7.05</v>
      </c>
      <c r="P29" s="67">
        <f t="shared" si="5"/>
        <v>11.05</v>
      </c>
      <c r="Q29" s="90">
        <v>1</v>
      </c>
      <c r="R29" s="66">
        <f t="shared" si="6"/>
        <v>10.05</v>
      </c>
      <c r="S29" s="130">
        <v>5</v>
      </c>
      <c r="T29" s="131">
        <v>5.15</v>
      </c>
      <c r="U29" s="78">
        <f t="shared" si="7"/>
        <v>4.85</v>
      </c>
      <c r="V29" s="67">
        <f t="shared" si="8"/>
        <v>9.85</v>
      </c>
      <c r="W29" s="132"/>
      <c r="X29" s="66">
        <f t="shared" si="9"/>
        <v>9.85</v>
      </c>
      <c r="Y29" s="133">
        <v>6</v>
      </c>
      <c r="Z29" s="134">
        <v>4.35</v>
      </c>
      <c r="AA29" s="78">
        <f t="shared" si="10"/>
        <v>5.65</v>
      </c>
      <c r="AB29" s="67">
        <f t="shared" si="11"/>
        <v>11.65</v>
      </c>
      <c r="AC29" s="90"/>
      <c r="AD29" s="66">
        <f t="shared" si="12"/>
        <v>11.65</v>
      </c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52777777777777" bottom="0.19652777777777777" header="0.5118055555555555" footer="0.511805555555555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9"/>
  <sheetViews>
    <sheetView zoomScale="90" zoomScaleNormal="90" zoomScalePageLayoutView="0" workbookViewId="0" topLeftCell="A1">
      <selection activeCell="F19" sqref="F19"/>
    </sheetView>
  </sheetViews>
  <sheetFormatPr defaultColWidth="9.140625" defaultRowHeight="18" customHeight="1"/>
  <cols>
    <col min="1" max="1" width="3.57421875" style="0" customWidth="1"/>
    <col min="2" max="2" width="20.7109375" style="0" customWidth="1"/>
    <col min="3" max="3" width="4.8515625" style="0" customWidth="1"/>
    <col min="4" max="4" width="14.421875" style="0" customWidth="1"/>
    <col min="5" max="5" width="25.7109375" style="0" customWidth="1"/>
    <col min="7" max="7" width="3.57421875" style="1" customWidth="1"/>
    <col min="8" max="8" width="5.140625" style="1" customWidth="1"/>
    <col min="9" max="10" width="5.57421875" style="1" customWidth="1"/>
    <col min="11" max="11" width="3.57421875" style="1" customWidth="1"/>
    <col min="12" max="12" width="5.8515625" style="2" customWidth="1"/>
    <col min="13" max="13" width="3.57421875" style="1" customWidth="1"/>
    <col min="14" max="14" width="5.140625" style="1" customWidth="1"/>
    <col min="15" max="15" width="5.57421875" style="1" customWidth="1"/>
    <col min="16" max="16" width="5.421875" style="1" customWidth="1"/>
    <col min="17" max="17" width="4.140625" style="1" customWidth="1"/>
    <col min="18" max="18" width="5.421875" style="2" customWidth="1"/>
    <col min="19" max="19" width="3.8515625" style="1" customWidth="1"/>
    <col min="20" max="20" width="5.140625" style="1" customWidth="1"/>
    <col min="21" max="21" width="5.421875" style="1" customWidth="1"/>
    <col min="22" max="22" width="5.57421875" style="1" customWidth="1"/>
    <col min="23" max="23" width="3.57421875" style="1" customWidth="1"/>
    <col min="24" max="24" width="5.57421875" style="2" customWidth="1"/>
    <col min="25" max="25" width="3.7109375" style="1" customWidth="1"/>
    <col min="26" max="26" width="5.140625" style="1" customWidth="1"/>
    <col min="27" max="27" width="5.7109375" style="1" customWidth="1"/>
    <col min="28" max="28" width="5.421875" style="1" customWidth="1"/>
    <col min="29" max="29" width="3.57421875" style="1" customWidth="1"/>
    <col min="30" max="30" width="5.421875" style="2" customWidth="1"/>
  </cols>
  <sheetData>
    <row r="1" ht="8.25" customHeight="1"/>
    <row r="2" spans="2:9" ht="18.75" customHeight="1">
      <c r="B2" s="3" t="s">
        <v>156</v>
      </c>
      <c r="C2" s="3"/>
      <c r="D2" s="3"/>
      <c r="E2" s="3"/>
      <c r="F2" s="3"/>
      <c r="G2" s="4"/>
      <c r="H2" s="4"/>
      <c r="I2" s="5"/>
    </row>
    <row r="3" spans="2:8" ht="15.75" customHeight="1">
      <c r="B3" s="6" t="s">
        <v>0</v>
      </c>
      <c r="C3" s="7"/>
      <c r="D3" s="7"/>
      <c r="E3" s="7"/>
      <c r="F3" s="7"/>
      <c r="G3" s="8"/>
      <c r="H3" s="8"/>
    </row>
    <row r="4" spans="2:13" ht="13.5" customHeight="1">
      <c r="B4" s="9" t="s">
        <v>1</v>
      </c>
      <c r="C4" s="7"/>
      <c r="D4" s="7"/>
      <c r="E4" s="7"/>
      <c r="F4" s="7"/>
      <c r="G4" s="8"/>
      <c r="H4" s="8"/>
      <c r="M4" s="10"/>
    </row>
    <row r="5" spans="2:6" ht="14.25" customHeight="1">
      <c r="B5" s="11" t="s">
        <v>71</v>
      </c>
      <c r="C5" s="12"/>
      <c r="D5" s="12"/>
      <c r="E5" s="7"/>
      <c r="F5" s="7"/>
    </row>
    <row r="6" ht="6" customHeight="1" thickBot="1"/>
    <row r="7" spans="1:30" ht="18.75" customHeight="1" thickBot="1">
      <c r="A7" s="243" t="s">
        <v>3</v>
      </c>
      <c r="B7" s="245" t="s">
        <v>4</v>
      </c>
      <c r="C7" s="245" t="s">
        <v>5</v>
      </c>
      <c r="D7" s="245" t="s">
        <v>6</v>
      </c>
      <c r="E7" s="247" t="s">
        <v>7</v>
      </c>
      <c r="F7" s="249" t="s">
        <v>8</v>
      </c>
      <c r="G7" s="251" t="s">
        <v>9</v>
      </c>
      <c r="H7" s="252"/>
      <c r="I7" s="252"/>
      <c r="J7" s="252"/>
      <c r="K7" s="252"/>
      <c r="L7" s="30"/>
      <c r="M7" s="251" t="s">
        <v>10</v>
      </c>
      <c r="N7" s="252"/>
      <c r="O7" s="252"/>
      <c r="P7" s="252"/>
      <c r="Q7" s="252"/>
      <c r="R7" s="30"/>
      <c r="S7" s="82" t="s">
        <v>11</v>
      </c>
      <c r="T7" s="84"/>
      <c r="U7" s="84"/>
      <c r="V7" s="84"/>
      <c r="W7" s="84"/>
      <c r="X7" s="30"/>
      <c r="Y7" s="82" t="s">
        <v>12</v>
      </c>
      <c r="Z7" s="84"/>
      <c r="AA7" s="84"/>
      <c r="AB7" s="84"/>
      <c r="AC7" s="84"/>
      <c r="AD7" s="30"/>
    </row>
    <row r="8" spans="1:30" ht="33" customHeight="1" thickBot="1">
      <c r="A8" s="253"/>
      <c r="B8" s="254"/>
      <c r="C8" s="254"/>
      <c r="D8" s="254"/>
      <c r="E8" s="255"/>
      <c r="F8" s="250"/>
      <c r="G8" s="69" t="s">
        <v>13</v>
      </c>
      <c r="H8" s="47" t="s">
        <v>14</v>
      </c>
      <c r="I8" s="46" t="s">
        <v>15</v>
      </c>
      <c r="J8" s="46" t="s">
        <v>16</v>
      </c>
      <c r="K8" s="48" t="s">
        <v>17</v>
      </c>
      <c r="L8" s="70" t="s">
        <v>18</v>
      </c>
      <c r="M8" s="69" t="s">
        <v>13</v>
      </c>
      <c r="N8" s="47" t="s">
        <v>14</v>
      </c>
      <c r="O8" s="46" t="s">
        <v>15</v>
      </c>
      <c r="P8" s="46" t="s">
        <v>16</v>
      </c>
      <c r="Q8" s="48" t="s">
        <v>17</v>
      </c>
      <c r="R8" s="70" t="s">
        <v>18</v>
      </c>
      <c r="S8" s="69" t="s">
        <v>13</v>
      </c>
      <c r="T8" s="47" t="s">
        <v>14</v>
      </c>
      <c r="U8" s="46" t="s">
        <v>15</v>
      </c>
      <c r="V8" s="46" t="s">
        <v>16</v>
      </c>
      <c r="W8" s="48" t="s">
        <v>17</v>
      </c>
      <c r="X8" s="70" t="s">
        <v>18</v>
      </c>
      <c r="Y8" s="69" t="s">
        <v>13</v>
      </c>
      <c r="Z8" s="47" t="s">
        <v>14</v>
      </c>
      <c r="AA8" s="46" t="s">
        <v>15</v>
      </c>
      <c r="AB8" s="46" t="s">
        <v>16</v>
      </c>
      <c r="AC8" s="48" t="s">
        <v>17</v>
      </c>
      <c r="AD8" s="70" t="s">
        <v>18</v>
      </c>
    </row>
    <row r="9" spans="1:30" ht="18" customHeight="1">
      <c r="A9" s="106" t="s">
        <v>19</v>
      </c>
      <c r="B9" s="115" t="s">
        <v>74</v>
      </c>
      <c r="C9" s="108">
        <v>2003</v>
      </c>
      <c r="D9" s="108" t="s">
        <v>20</v>
      </c>
      <c r="E9" s="148" t="s">
        <v>25</v>
      </c>
      <c r="F9" s="53">
        <f aca="true" t="shared" si="0" ref="F9:F19">SUM(L9+R9+X9+AD9)</f>
        <v>61.65</v>
      </c>
      <c r="G9" s="56">
        <v>6</v>
      </c>
      <c r="H9" s="155">
        <v>1.1</v>
      </c>
      <c r="I9" s="57">
        <f aca="true" t="shared" si="1" ref="I9:I19">SUM(10-H9)</f>
        <v>8.9</v>
      </c>
      <c r="J9" s="57">
        <f aca="true" t="shared" si="2" ref="J9:J19">SUM(G9+I9)</f>
        <v>14.9</v>
      </c>
      <c r="K9" s="58"/>
      <c r="L9" s="59">
        <f aca="true" t="shared" si="3" ref="L9:L19">SUM(J9-K9)</f>
        <v>14.9</v>
      </c>
      <c r="M9" s="56">
        <v>7</v>
      </c>
      <c r="N9" s="155">
        <v>1.25</v>
      </c>
      <c r="O9" s="57">
        <f aca="true" t="shared" si="4" ref="O9:O19">SUM(10-N9)</f>
        <v>8.75</v>
      </c>
      <c r="P9" s="57">
        <f aca="true" t="shared" si="5" ref="P9:P19">SUM(M9+O9)</f>
        <v>15.75</v>
      </c>
      <c r="Q9" s="58"/>
      <c r="R9" s="59">
        <f aca="true" t="shared" si="6" ref="R9:R19">SUM(P9-Q9)</f>
        <v>15.75</v>
      </c>
      <c r="S9" s="56">
        <v>7.2</v>
      </c>
      <c r="T9" s="155">
        <v>1.7</v>
      </c>
      <c r="U9" s="57">
        <f aca="true" t="shared" si="7" ref="U9:U19">SUM(10-T9)</f>
        <v>8.3</v>
      </c>
      <c r="V9" s="57">
        <f aca="true" t="shared" si="8" ref="V9:V19">SUM(S9+U9)</f>
        <v>15.5</v>
      </c>
      <c r="W9" s="58"/>
      <c r="X9" s="59">
        <f aca="true" t="shared" si="9" ref="X9:X19">SUM(V9-W9)</f>
        <v>15.5</v>
      </c>
      <c r="Y9" s="56">
        <v>6.9</v>
      </c>
      <c r="Z9" s="155">
        <v>1.4</v>
      </c>
      <c r="AA9" s="57">
        <f aca="true" t="shared" si="10" ref="AA9:AA19">SUM(10-Z9)</f>
        <v>8.6</v>
      </c>
      <c r="AB9" s="57">
        <f aca="true" t="shared" si="11" ref="AB9:AB19">SUM(Y9+AA9)</f>
        <v>15.5</v>
      </c>
      <c r="AC9" s="58"/>
      <c r="AD9" s="59">
        <f aca="true" t="shared" si="12" ref="AD9:AD19">SUM(AB9-AC9)</f>
        <v>15.5</v>
      </c>
    </row>
    <row r="10" spans="1:30" ht="18" customHeight="1">
      <c r="A10" s="86" t="s">
        <v>22</v>
      </c>
      <c r="B10" s="116" t="s">
        <v>73</v>
      </c>
      <c r="C10" s="34">
        <v>2003</v>
      </c>
      <c r="D10" s="34" t="s">
        <v>20</v>
      </c>
      <c r="E10" s="149" t="s">
        <v>25</v>
      </c>
      <c r="F10" s="54">
        <f t="shared" si="0"/>
        <v>55.7</v>
      </c>
      <c r="G10" s="60">
        <v>6</v>
      </c>
      <c r="H10" s="151">
        <v>2.25</v>
      </c>
      <c r="I10" s="32">
        <f t="shared" si="1"/>
        <v>7.75</v>
      </c>
      <c r="J10" s="32">
        <f t="shared" si="2"/>
        <v>13.75</v>
      </c>
      <c r="K10" s="35"/>
      <c r="L10" s="61">
        <f t="shared" si="3"/>
        <v>13.75</v>
      </c>
      <c r="M10" s="60">
        <v>6</v>
      </c>
      <c r="N10" s="151">
        <v>2.65</v>
      </c>
      <c r="O10" s="32">
        <f t="shared" si="4"/>
        <v>7.35</v>
      </c>
      <c r="P10" s="32">
        <f t="shared" si="5"/>
        <v>13.35</v>
      </c>
      <c r="Q10" s="35"/>
      <c r="R10" s="61">
        <f t="shared" si="6"/>
        <v>13.35</v>
      </c>
      <c r="S10" s="60">
        <v>6.9</v>
      </c>
      <c r="T10" s="151">
        <v>2.25</v>
      </c>
      <c r="U10" s="32">
        <f t="shared" si="7"/>
        <v>7.75</v>
      </c>
      <c r="V10" s="32">
        <f t="shared" si="8"/>
        <v>14.65</v>
      </c>
      <c r="W10" s="35"/>
      <c r="X10" s="61">
        <f t="shared" si="9"/>
        <v>14.65</v>
      </c>
      <c r="Y10" s="60">
        <v>6.6</v>
      </c>
      <c r="Z10" s="151">
        <v>2.65</v>
      </c>
      <c r="AA10" s="32">
        <f t="shared" si="10"/>
        <v>7.35</v>
      </c>
      <c r="AB10" s="32">
        <f t="shared" si="11"/>
        <v>13.95</v>
      </c>
      <c r="AC10" s="35"/>
      <c r="AD10" s="61">
        <f t="shared" si="12"/>
        <v>13.95</v>
      </c>
    </row>
    <row r="11" spans="1:30" ht="18" customHeight="1">
      <c r="A11" s="86" t="s">
        <v>24</v>
      </c>
      <c r="B11" s="116" t="s">
        <v>125</v>
      </c>
      <c r="C11" s="34">
        <v>2003</v>
      </c>
      <c r="D11" s="34" t="s">
        <v>126</v>
      </c>
      <c r="E11" s="149" t="s">
        <v>123</v>
      </c>
      <c r="F11" s="54">
        <f t="shared" si="0"/>
        <v>55.25</v>
      </c>
      <c r="G11" s="60">
        <v>6</v>
      </c>
      <c r="H11" s="151">
        <v>1</v>
      </c>
      <c r="I11" s="32">
        <f t="shared" si="1"/>
        <v>9</v>
      </c>
      <c r="J11" s="32">
        <f t="shared" si="2"/>
        <v>15</v>
      </c>
      <c r="K11" s="35"/>
      <c r="L11" s="61">
        <f t="shared" si="3"/>
        <v>15</v>
      </c>
      <c r="M11" s="60">
        <v>6</v>
      </c>
      <c r="N11" s="151">
        <v>2.45</v>
      </c>
      <c r="O11" s="32">
        <f t="shared" si="4"/>
        <v>7.55</v>
      </c>
      <c r="P11" s="32">
        <f t="shared" si="5"/>
        <v>13.55</v>
      </c>
      <c r="Q11" s="35"/>
      <c r="R11" s="61">
        <f t="shared" si="6"/>
        <v>13.55</v>
      </c>
      <c r="S11" s="60">
        <v>7</v>
      </c>
      <c r="T11" s="151">
        <v>3.9</v>
      </c>
      <c r="U11" s="32">
        <f t="shared" si="7"/>
        <v>6.1</v>
      </c>
      <c r="V11" s="32">
        <f t="shared" si="8"/>
        <v>13.1</v>
      </c>
      <c r="W11" s="35"/>
      <c r="X11" s="61">
        <f t="shared" si="9"/>
        <v>13.1</v>
      </c>
      <c r="Y11" s="60">
        <v>6.3</v>
      </c>
      <c r="Z11" s="151">
        <v>2.7</v>
      </c>
      <c r="AA11" s="32">
        <f t="shared" si="10"/>
        <v>7.3</v>
      </c>
      <c r="AB11" s="32">
        <f t="shared" si="11"/>
        <v>13.6</v>
      </c>
      <c r="AC11" s="35"/>
      <c r="AD11" s="61">
        <f t="shared" si="12"/>
        <v>13.6</v>
      </c>
    </row>
    <row r="12" spans="1:30" ht="18" customHeight="1">
      <c r="A12" s="86" t="s">
        <v>26</v>
      </c>
      <c r="B12" s="116" t="s">
        <v>146</v>
      </c>
      <c r="C12" s="34">
        <v>2003</v>
      </c>
      <c r="D12" s="34" t="s">
        <v>137</v>
      </c>
      <c r="E12" s="149" t="s">
        <v>149</v>
      </c>
      <c r="F12" s="54">
        <f t="shared" si="0"/>
        <v>55.1</v>
      </c>
      <c r="G12" s="62">
        <v>6</v>
      </c>
      <c r="H12" s="152">
        <v>1.35</v>
      </c>
      <c r="I12" s="32">
        <f t="shared" si="1"/>
        <v>8.65</v>
      </c>
      <c r="J12" s="31">
        <f t="shared" si="2"/>
        <v>14.65</v>
      </c>
      <c r="K12" s="35"/>
      <c r="L12" s="61">
        <f t="shared" si="3"/>
        <v>14.65</v>
      </c>
      <c r="M12" s="62">
        <v>5.4</v>
      </c>
      <c r="N12" s="152">
        <v>2.8</v>
      </c>
      <c r="O12" s="32">
        <f t="shared" si="4"/>
        <v>7.2</v>
      </c>
      <c r="P12" s="32">
        <f t="shared" si="5"/>
        <v>12.600000000000001</v>
      </c>
      <c r="Q12" s="35"/>
      <c r="R12" s="61">
        <f t="shared" si="6"/>
        <v>12.600000000000001</v>
      </c>
      <c r="S12" s="60">
        <v>6.2</v>
      </c>
      <c r="T12" s="151">
        <v>2</v>
      </c>
      <c r="U12" s="32">
        <f t="shared" si="7"/>
        <v>8</v>
      </c>
      <c r="V12" s="32">
        <f t="shared" si="8"/>
        <v>14.2</v>
      </c>
      <c r="W12" s="35"/>
      <c r="X12" s="61">
        <f t="shared" si="9"/>
        <v>14.2</v>
      </c>
      <c r="Y12" s="60">
        <v>6.3</v>
      </c>
      <c r="Z12" s="151">
        <v>2.65</v>
      </c>
      <c r="AA12" s="32">
        <f t="shared" si="10"/>
        <v>7.35</v>
      </c>
      <c r="AB12" s="32">
        <f t="shared" si="11"/>
        <v>13.649999999999999</v>
      </c>
      <c r="AC12" s="35"/>
      <c r="AD12" s="61">
        <f t="shared" si="12"/>
        <v>13.649999999999999</v>
      </c>
    </row>
    <row r="13" spans="1:30" ht="18" customHeight="1">
      <c r="A13" s="86" t="s">
        <v>27</v>
      </c>
      <c r="B13" s="116" t="s">
        <v>145</v>
      </c>
      <c r="C13" s="34">
        <v>2003</v>
      </c>
      <c r="D13" s="34" t="s">
        <v>137</v>
      </c>
      <c r="E13" s="149" t="s">
        <v>149</v>
      </c>
      <c r="F13" s="54">
        <f t="shared" si="0"/>
        <v>53.55</v>
      </c>
      <c r="G13" s="60">
        <v>6</v>
      </c>
      <c r="H13" s="151">
        <v>1.8</v>
      </c>
      <c r="I13" s="32">
        <f t="shared" si="1"/>
        <v>8.2</v>
      </c>
      <c r="J13" s="32">
        <f t="shared" si="2"/>
        <v>14.2</v>
      </c>
      <c r="K13" s="35"/>
      <c r="L13" s="61">
        <f t="shared" si="3"/>
        <v>14.2</v>
      </c>
      <c r="M13" s="60">
        <v>4.8</v>
      </c>
      <c r="N13" s="151">
        <v>2.75</v>
      </c>
      <c r="O13" s="32">
        <f t="shared" si="4"/>
        <v>7.25</v>
      </c>
      <c r="P13" s="32">
        <f t="shared" si="5"/>
        <v>12.05</v>
      </c>
      <c r="Q13" s="35"/>
      <c r="R13" s="61">
        <f t="shared" si="6"/>
        <v>12.05</v>
      </c>
      <c r="S13" s="60">
        <v>6</v>
      </c>
      <c r="T13" s="151">
        <v>2</v>
      </c>
      <c r="U13" s="32">
        <f t="shared" si="7"/>
        <v>8</v>
      </c>
      <c r="V13" s="32">
        <f t="shared" si="8"/>
        <v>14</v>
      </c>
      <c r="W13" s="35"/>
      <c r="X13" s="61">
        <f t="shared" si="9"/>
        <v>14</v>
      </c>
      <c r="Y13" s="60">
        <v>6.3</v>
      </c>
      <c r="Z13" s="151">
        <v>3</v>
      </c>
      <c r="AA13" s="32">
        <f t="shared" si="10"/>
        <v>7</v>
      </c>
      <c r="AB13" s="32">
        <f t="shared" si="11"/>
        <v>13.3</v>
      </c>
      <c r="AC13" s="35"/>
      <c r="AD13" s="61">
        <f t="shared" si="12"/>
        <v>13.3</v>
      </c>
    </row>
    <row r="14" spans="1:30" ht="18" customHeight="1">
      <c r="A14" s="86" t="s">
        <v>30</v>
      </c>
      <c r="B14" s="116" t="s">
        <v>144</v>
      </c>
      <c r="C14" s="34">
        <v>2003</v>
      </c>
      <c r="D14" s="34" t="s">
        <v>137</v>
      </c>
      <c r="E14" s="149" t="s">
        <v>149</v>
      </c>
      <c r="F14" s="54">
        <f t="shared" si="0"/>
        <v>52.7</v>
      </c>
      <c r="G14" s="60">
        <v>6</v>
      </c>
      <c r="H14" s="151">
        <v>2.6</v>
      </c>
      <c r="I14" s="32">
        <f t="shared" si="1"/>
        <v>7.4</v>
      </c>
      <c r="J14" s="32">
        <f t="shared" si="2"/>
        <v>13.4</v>
      </c>
      <c r="K14" s="35"/>
      <c r="L14" s="61">
        <f t="shared" si="3"/>
        <v>13.4</v>
      </c>
      <c r="M14" s="60">
        <v>4.8</v>
      </c>
      <c r="N14" s="151">
        <v>2.55</v>
      </c>
      <c r="O14" s="32">
        <f t="shared" si="4"/>
        <v>7.45</v>
      </c>
      <c r="P14" s="32">
        <f t="shared" si="5"/>
        <v>12.25</v>
      </c>
      <c r="Q14" s="35"/>
      <c r="R14" s="61">
        <f t="shared" si="6"/>
        <v>12.25</v>
      </c>
      <c r="S14" s="60">
        <v>7</v>
      </c>
      <c r="T14" s="151">
        <v>3.2</v>
      </c>
      <c r="U14" s="32">
        <f t="shared" si="7"/>
        <v>6.8</v>
      </c>
      <c r="V14" s="32">
        <f t="shared" si="8"/>
        <v>13.8</v>
      </c>
      <c r="W14" s="35"/>
      <c r="X14" s="61">
        <f t="shared" si="9"/>
        <v>13.8</v>
      </c>
      <c r="Y14" s="60">
        <v>6.5</v>
      </c>
      <c r="Z14" s="151">
        <v>3.25</v>
      </c>
      <c r="AA14" s="32">
        <f t="shared" si="10"/>
        <v>6.75</v>
      </c>
      <c r="AB14" s="32">
        <f t="shared" si="11"/>
        <v>13.25</v>
      </c>
      <c r="AC14" s="35"/>
      <c r="AD14" s="61">
        <f t="shared" si="12"/>
        <v>13.25</v>
      </c>
    </row>
    <row r="15" spans="1:30" ht="18" customHeight="1">
      <c r="A15" s="86" t="s">
        <v>32</v>
      </c>
      <c r="B15" s="116" t="s">
        <v>72</v>
      </c>
      <c r="C15" s="34">
        <v>2003</v>
      </c>
      <c r="D15" s="34" t="s">
        <v>20</v>
      </c>
      <c r="E15" s="149" t="s">
        <v>25</v>
      </c>
      <c r="F15" s="54">
        <f t="shared" si="0"/>
        <v>52.49999999999999</v>
      </c>
      <c r="G15" s="60">
        <v>6</v>
      </c>
      <c r="H15" s="151">
        <v>1.7</v>
      </c>
      <c r="I15" s="32">
        <f t="shared" si="1"/>
        <v>8.3</v>
      </c>
      <c r="J15" s="32">
        <f t="shared" si="2"/>
        <v>14.3</v>
      </c>
      <c r="K15" s="35"/>
      <c r="L15" s="61">
        <f t="shared" si="3"/>
        <v>14.3</v>
      </c>
      <c r="M15" s="60">
        <v>4.8</v>
      </c>
      <c r="N15" s="151">
        <v>3.2</v>
      </c>
      <c r="O15" s="32">
        <f t="shared" si="4"/>
        <v>6.8</v>
      </c>
      <c r="P15" s="32">
        <f t="shared" si="5"/>
        <v>11.6</v>
      </c>
      <c r="Q15" s="35"/>
      <c r="R15" s="61">
        <f t="shared" si="6"/>
        <v>11.6</v>
      </c>
      <c r="S15" s="60">
        <v>6.8</v>
      </c>
      <c r="T15" s="151">
        <v>3.35</v>
      </c>
      <c r="U15" s="32">
        <f t="shared" si="7"/>
        <v>6.65</v>
      </c>
      <c r="V15" s="32">
        <f t="shared" si="8"/>
        <v>13.45</v>
      </c>
      <c r="W15" s="35"/>
      <c r="X15" s="61">
        <f t="shared" si="9"/>
        <v>13.45</v>
      </c>
      <c r="Y15" s="60">
        <v>6.2</v>
      </c>
      <c r="Z15" s="151">
        <v>3.05</v>
      </c>
      <c r="AA15" s="32">
        <f t="shared" si="10"/>
        <v>6.95</v>
      </c>
      <c r="AB15" s="32">
        <f t="shared" si="11"/>
        <v>13.15</v>
      </c>
      <c r="AC15" s="35"/>
      <c r="AD15" s="61">
        <f t="shared" si="12"/>
        <v>13.15</v>
      </c>
    </row>
    <row r="16" spans="1:30" ht="18" customHeight="1">
      <c r="A16" s="86" t="s">
        <v>33</v>
      </c>
      <c r="B16" s="116" t="s">
        <v>116</v>
      </c>
      <c r="C16" s="34">
        <v>2004</v>
      </c>
      <c r="D16" s="34" t="s">
        <v>105</v>
      </c>
      <c r="E16" s="149" t="s">
        <v>141</v>
      </c>
      <c r="F16" s="54">
        <f t="shared" si="0"/>
        <v>50.75</v>
      </c>
      <c r="G16" s="60">
        <v>6</v>
      </c>
      <c r="H16" s="151">
        <v>2.8</v>
      </c>
      <c r="I16" s="32">
        <f t="shared" si="1"/>
        <v>7.2</v>
      </c>
      <c r="J16" s="32">
        <f t="shared" si="2"/>
        <v>13.2</v>
      </c>
      <c r="K16" s="35"/>
      <c r="L16" s="61">
        <f t="shared" si="3"/>
        <v>13.2</v>
      </c>
      <c r="M16" s="60">
        <v>4.8</v>
      </c>
      <c r="N16" s="151">
        <v>3.3</v>
      </c>
      <c r="O16" s="32">
        <f t="shared" si="4"/>
        <v>6.7</v>
      </c>
      <c r="P16" s="32">
        <f t="shared" si="5"/>
        <v>11.5</v>
      </c>
      <c r="Q16" s="35"/>
      <c r="R16" s="61">
        <f t="shared" si="6"/>
        <v>11.5</v>
      </c>
      <c r="S16" s="60">
        <v>6.2</v>
      </c>
      <c r="T16" s="151">
        <v>3.45</v>
      </c>
      <c r="U16" s="32">
        <f t="shared" si="7"/>
        <v>6.55</v>
      </c>
      <c r="V16" s="32">
        <f t="shared" si="8"/>
        <v>12.75</v>
      </c>
      <c r="W16" s="35"/>
      <c r="X16" s="61">
        <f t="shared" si="9"/>
        <v>12.75</v>
      </c>
      <c r="Y16" s="60">
        <v>6.3</v>
      </c>
      <c r="Z16" s="151">
        <v>3</v>
      </c>
      <c r="AA16" s="32">
        <f t="shared" si="10"/>
        <v>7</v>
      </c>
      <c r="AB16" s="32">
        <f t="shared" si="11"/>
        <v>13.3</v>
      </c>
      <c r="AC16" s="35"/>
      <c r="AD16" s="61">
        <f t="shared" si="12"/>
        <v>13.3</v>
      </c>
    </row>
    <row r="17" spans="1:30" ht="18" customHeight="1">
      <c r="A17" s="86" t="s">
        <v>36</v>
      </c>
      <c r="B17" s="116" t="s">
        <v>124</v>
      </c>
      <c r="C17" s="34">
        <v>2004</v>
      </c>
      <c r="D17" s="34" t="s">
        <v>126</v>
      </c>
      <c r="E17" s="149" t="s">
        <v>123</v>
      </c>
      <c r="F17" s="54">
        <f t="shared" si="0"/>
        <v>48.900000000000006</v>
      </c>
      <c r="G17" s="60">
        <v>6</v>
      </c>
      <c r="H17" s="151">
        <v>2.55</v>
      </c>
      <c r="I17" s="32">
        <f t="shared" si="1"/>
        <v>7.45</v>
      </c>
      <c r="J17" s="32">
        <f t="shared" si="2"/>
        <v>13.45</v>
      </c>
      <c r="K17" s="35"/>
      <c r="L17" s="61">
        <f t="shared" si="3"/>
        <v>13.45</v>
      </c>
      <c r="M17" s="60">
        <v>4.2</v>
      </c>
      <c r="N17" s="151">
        <v>3.8</v>
      </c>
      <c r="O17" s="32">
        <f t="shared" si="4"/>
        <v>6.2</v>
      </c>
      <c r="P17" s="32">
        <f t="shared" si="5"/>
        <v>10.4</v>
      </c>
      <c r="Q17" s="35"/>
      <c r="R17" s="61">
        <f t="shared" si="6"/>
        <v>10.4</v>
      </c>
      <c r="S17" s="60">
        <v>6.2</v>
      </c>
      <c r="T17" s="151">
        <v>2.95</v>
      </c>
      <c r="U17" s="32">
        <f t="shared" si="7"/>
        <v>7.05</v>
      </c>
      <c r="V17" s="32">
        <f t="shared" si="8"/>
        <v>13.25</v>
      </c>
      <c r="W17" s="35"/>
      <c r="X17" s="61">
        <f t="shared" si="9"/>
        <v>13.25</v>
      </c>
      <c r="Y17" s="60">
        <v>6.2</v>
      </c>
      <c r="Z17" s="151">
        <v>4.4</v>
      </c>
      <c r="AA17" s="32">
        <f t="shared" si="10"/>
        <v>5.6</v>
      </c>
      <c r="AB17" s="32">
        <f t="shared" si="11"/>
        <v>11.8</v>
      </c>
      <c r="AC17" s="35"/>
      <c r="AD17" s="61">
        <f t="shared" si="12"/>
        <v>11.8</v>
      </c>
    </row>
    <row r="18" spans="1:30" ht="18" customHeight="1">
      <c r="A18" s="86" t="s">
        <v>38</v>
      </c>
      <c r="B18" s="116" t="s">
        <v>148</v>
      </c>
      <c r="C18" s="34">
        <v>2003</v>
      </c>
      <c r="D18" s="34" t="s">
        <v>137</v>
      </c>
      <c r="E18" s="149" t="s">
        <v>150</v>
      </c>
      <c r="F18" s="54">
        <f t="shared" si="0"/>
        <v>48.05</v>
      </c>
      <c r="G18" s="62">
        <v>6</v>
      </c>
      <c r="H18" s="152">
        <v>3.45</v>
      </c>
      <c r="I18" s="32">
        <f t="shared" si="1"/>
        <v>6.55</v>
      </c>
      <c r="J18" s="31">
        <f t="shared" si="2"/>
        <v>12.55</v>
      </c>
      <c r="K18" s="35"/>
      <c r="L18" s="61">
        <f t="shared" si="3"/>
        <v>12.55</v>
      </c>
      <c r="M18" s="62">
        <v>4.2</v>
      </c>
      <c r="N18" s="152">
        <v>3.85</v>
      </c>
      <c r="O18" s="32">
        <f t="shared" si="4"/>
        <v>6.15</v>
      </c>
      <c r="P18" s="32">
        <f t="shared" si="5"/>
        <v>10.350000000000001</v>
      </c>
      <c r="Q18" s="35"/>
      <c r="R18" s="61">
        <f t="shared" si="6"/>
        <v>10.350000000000001</v>
      </c>
      <c r="S18" s="60">
        <v>6</v>
      </c>
      <c r="T18" s="151">
        <v>3.15</v>
      </c>
      <c r="U18" s="32">
        <f t="shared" si="7"/>
        <v>6.85</v>
      </c>
      <c r="V18" s="32">
        <f t="shared" si="8"/>
        <v>12.85</v>
      </c>
      <c r="W18" s="35"/>
      <c r="X18" s="61">
        <f t="shared" si="9"/>
        <v>12.85</v>
      </c>
      <c r="Y18" s="60">
        <v>6.2</v>
      </c>
      <c r="Z18" s="151">
        <v>3.9</v>
      </c>
      <c r="AA18" s="32">
        <f t="shared" si="10"/>
        <v>6.1</v>
      </c>
      <c r="AB18" s="32">
        <f t="shared" si="11"/>
        <v>12.3</v>
      </c>
      <c r="AC18" s="35"/>
      <c r="AD18" s="61">
        <f t="shared" si="12"/>
        <v>12.3</v>
      </c>
    </row>
    <row r="19" spans="1:30" ht="18" customHeight="1" thickBot="1">
      <c r="A19" s="87" t="s">
        <v>39</v>
      </c>
      <c r="B19" s="117" t="s">
        <v>147</v>
      </c>
      <c r="C19" s="89">
        <v>2003</v>
      </c>
      <c r="D19" s="89" t="s">
        <v>137</v>
      </c>
      <c r="E19" s="154" t="s">
        <v>150</v>
      </c>
      <c r="F19" s="55">
        <f t="shared" si="0"/>
        <v>47.050000000000004</v>
      </c>
      <c r="G19" s="103">
        <v>6</v>
      </c>
      <c r="H19" s="153">
        <v>3.7</v>
      </c>
      <c r="I19" s="67">
        <f t="shared" si="1"/>
        <v>6.3</v>
      </c>
      <c r="J19" s="65">
        <f t="shared" si="2"/>
        <v>12.3</v>
      </c>
      <c r="K19" s="90"/>
      <c r="L19" s="66">
        <f t="shared" si="3"/>
        <v>12.3</v>
      </c>
      <c r="M19" s="103">
        <v>4.2</v>
      </c>
      <c r="N19" s="153">
        <v>4.7</v>
      </c>
      <c r="O19" s="67">
        <f t="shared" si="4"/>
        <v>5.3</v>
      </c>
      <c r="P19" s="67">
        <f t="shared" si="5"/>
        <v>9.5</v>
      </c>
      <c r="Q19" s="90"/>
      <c r="R19" s="66">
        <f t="shared" si="6"/>
        <v>9.5</v>
      </c>
      <c r="S19" s="94">
        <v>6</v>
      </c>
      <c r="T19" s="156">
        <v>3.1</v>
      </c>
      <c r="U19" s="67">
        <f t="shared" si="7"/>
        <v>6.9</v>
      </c>
      <c r="V19" s="67">
        <f t="shared" si="8"/>
        <v>12.9</v>
      </c>
      <c r="W19" s="90"/>
      <c r="X19" s="66">
        <f t="shared" si="9"/>
        <v>12.9</v>
      </c>
      <c r="Y19" s="94">
        <v>6.2</v>
      </c>
      <c r="Z19" s="156">
        <v>3.85</v>
      </c>
      <c r="AA19" s="67">
        <f t="shared" si="10"/>
        <v>6.15</v>
      </c>
      <c r="AB19" s="67">
        <f t="shared" si="11"/>
        <v>12.350000000000001</v>
      </c>
      <c r="AC19" s="90"/>
      <c r="AD19" s="66">
        <f t="shared" si="12"/>
        <v>12.350000000000001</v>
      </c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0"/>
  <sheetViews>
    <sheetView zoomScalePageLayoutView="0" workbookViewId="0" topLeftCell="A1">
      <selection activeCell="E18" sqref="E18"/>
    </sheetView>
  </sheetViews>
  <sheetFormatPr defaultColWidth="9.140625" defaultRowHeight="18" customHeight="1"/>
  <cols>
    <col min="1" max="1" width="3.57421875" style="0" customWidth="1"/>
    <col min="2" max="2" width="19.7109375" style="0" customWidth="1"/>
    <col min="3" max="3" width="4.8515625" style="0" customWidth="1"/>
    <col min="4" max="4" width="11.7109375" style="0" customWidth="1"/>
    <col min="5" max="5" width="19.28125" style="0" customWidth="1"/>
    <col min="6" max="6" width="8.140625" style="0" customWidth="1"/>
    <col min="7" max="7" width="3.57421875" style="1" customWidth="1"/>
    <col min="8" max="8" width="5.140625" style="1" customWidth="1"/>
    <col min="9" max="9" width="5.57421875" style="1" customWidth="1"/>
    <col min="10" max="10" width="6.00390625" style="1" customWidth="1"/>
    <col min="11" max="11" width="3.57421875" style="1" customWidth="1"/>
    <col min="12" max="12" width="6.00390625" style="2" customWidth="1"/>
    <col min="13" max="13" width="3.57421875" style="1" customWidth="1"/>
    <col min="14" max="14" width="5.140625" style="1" customWidth="1"/>
    <col min="15" max="15" width="5.421875" style="1" customWidth="1"/>
    <col min="16" max="16" width="5.57421875" style="1" customWidth="1"/>
    <col min="17" max="17" width="4.28125" style="1" customWidth="1"/>
    <col min="18" max="18" width="5.7109375" style="2" customWidth="1"/>
    <col min="19" max="19" width="4.28125" style="1" customWidth="1"/>
    <col min="20" max="20" width="5.140625" style="1" customWidth="1"/>
    <col min="21" max="21" width="5.57421875" style="1" customWidth="1"/>
    <col min="22" max="22" width="6.00390625" style="1" customWidth="1"/>
    <col min="23" max="23" width="3.57421875" style="1" customWidth="1"/>
    <col min="24" max="24" width="6.00390625" style="2" customWidth="1"/>
    <col min="25" max="25" width="3.7109375" style="1" customWidth="1"/>
    <col min="26" max="26" width="5.140625" style="1" customWidth="1"/>
    <col min="27" max="27" width="5.8515625" style="1" customWidth="1"/>
    <col min="28" max="28" width="6.00390625" style="1" customWidth="1"/>
    <col min="29" max="29" width="3.57421875" style="1" customWidth="1"/>
    <col min="30" max="30" width="5.8515625" style="2" customWidth="1"/>
  </cols>
  <sheetData>
    <row r="1" ht="8.25" customHeight="1"/>
    <row r="2" spans="2:9" ht="18.75" customHeight="1">
      <c r="B2" s="3" t="s">
        <v>156</v>
      </c>
      <c r="C2" s="3"/>
      <c r="D2" s="3"/>
      <c r="E2" s="3"/>
      <c r="F2" s="3"/>
      <c r="G2" s="4"/>
      <c r="H2" s="4"/>
      <c r="I2" s="5"/>
    </row>
    <row r="3" spans="2:8" ht="15.75" customHeight="1">
      <c r="B3" s="6" t="s">
        <v>0</v>
      </c>
      <c r="C3" s="7"/>
      <c r="D3" s="7"/>
      <c r="E3" s="7"/>
      <c r="F3" s="7"/>
      <c r="G3" s="8"/>
      <c r="H3" s="8"/>
    </row>
    <row r="4" spans="2:13" ht="13.5" customHeight="1">
      <c r="B4" s="9" t="s">
        <v>1</v>
      </c>
      <c r="C4" s="7"/>
      <c r="D4" s="7"/>
      <c r="E4" s="7"/>
      <c r="F4" s="7"/>
      <c r="G4" s="8"/>
      <c r="H4" s="8"/>
      <c r="M4" s="10"/>
    </row>
    <row r="5" spans="2:6" ht="14.25" customHeight="1">
      <c r="B5" s="11" t="s">
        <v>75</v>
      </c>
      <c r="C5" s="12"/>
      <c r="D5" s="12"/>
      <c r="E5" s="7"/>
      <c r="F5" s="7"/>
    </row>
    <row r="6" ht="6" customHeight="1" thickBot="1"/>
    <row r="7" spans="1:30" ht="18.75" customHeight="1" thickBot="1">
      <c r="A7" s="243" t="s">
        <v>3</v>
      </c>
      <c r="B7" s="245" t="s">
        <v>4</v>
      </c>
      <c r="C7" s="245" t="s">
        <v>5</v>
      </c>
      <c r="D7" s="245" t="s">
        <v>6</v>
      </c>
      <c r="E7" s="247" t="s">
        <v>7</v>
      </c>
      <c r="F7" s="249" t="s">
        <v>8</v>
      </c>
      <c r="G7" s="252" t="s">
        <v>154</v>
      </c>
      <c r="H7" s="252"/>
      <c r="I7" s="252"/>
      <c r="J7" s="252"/>
      <c r="K7" s="252"/>
      <c r="L7" s="84"/>
      <c r="M7" s="252" t="s">
        <v>10</v>
      </c>
      <c r="N7" s="252"/>
      <c r="O7" s="252"/>
      <c r="P7" s="252"/>
      <c r="Q7" s="252"/>
      <c r="R7" s="84"/>
      <c r="S7" s="83" t="s">
        <v>155</v>
      </c>
      <c r="T7" s="84"/>
      <c r="U7" s="84"/>
      <c r="V7" s="84"/>
      <c r="W7" s="84"/>
      <c r="X7" s="84"/>
      <c r="Y7" s="92" t="s">
        <v>12</v>
      </c>
      <c r="Z7" s="84"/>
      <c r="AA7" s="84"/>
      <c r="AB7" s="84"/>
      <c r="AC7" s="84"/>
      <c r="AD7" s="30"/>
    </row>
    <row r="8" spans="1:30" ht="33" customHeight="1" thickBot="1">
      <c r="A8" s="244"/>
      <c r="B8" s="246"/>
      <c r="C8" s="246"/>
      <c r="D8" s="246"/>
      <c r="E8" s="248"/>
      <c r="F8" s="250"/>
      <c r="G8" s="68" t="s">
        <v>13</v>
      </c>
      <c r="H8" s="47" t="s">
        <v>14</v>
      </c>
      <c r="I8" s="46" t="s">
        <v>15</v>
      </c>
      <c r="J8" s="46" t="s">
        <v>16</v>
      </c>
      <c r="K8" s="48" t="s">
        <v>17</v>
      </c>
      <c r="L8" s="71" t="s">
        <v>18</v>
      </c>
      <c r="M8" s="96" t="s">
        <v>13</v>
      </c>
      <c r="N8" s="97" t="s">
        <v>14</v>
      </c>
      <c r="O8" s="98" t="s">
        <v>15</v>
      </c>
      <c r="P8" s="98" t="s">
        <v>16</v>
      </c>
      <c r="Q8" s="99" t="s">
        <v>17</v>
      </c>
      <c r="R8" s="100" t="s">
        <v>18</v>
      </c>
      <c r="S8" s="68" t="s">
        <v>13</v>
      </c>
      <c r="T8" s="47" t="s">
        <v>14</v>
      </c>
      <c r="U8" s="46" t="s">
        <v>15</v>
      </c>
      <c r="V8" s="46" t="s">
        <v>16</v>
      </c>
      <c r="W8" s="48" t="s">
        <v>17</v>
      </c>
      <c r="X8" s="71" t="s">
        <v>18</v>
      </c>
      <c r="Y8" s="96" t="s">
        <v>13</v>
      </c>
      <c r="Z8" s="97" t="s">
        <v>14</v>
      </c>
      <c r="AA8" s="98" t="s">
        <v>15</v>
      </c>
      <c r="AB8" s="98" t="s">
        <v>16</v>
      </c>
      <c r="AC8" s="99" t="s">
        <v>17</v>
      </c>
      <c r="AD8" s="100" t="s">
        <v>18</v>
      </c>
    </row>
    <row r="9" spans="1:30" ht="18" customHeight="1">
      <c r="A9" s="93" t="s">
        <v>19</v>
      </c>
      <c r="B9" s="41" t="s">
        <v>152</v>
      </c>
      <c r="C9" s="42">
        <v>2001</v>
      </c>
      <c r="D9" s="42" t="s">
        <v>137</v>
      </c>
      <c r="E9" s="50" t="s">
        <v>149</v>
      </c>
      <c r="F9" s="53">
        <f>SUM(L9+R9+X9+AD9)</f>
        <v>54.599999999999994</v>
      </c>
      <c r="G9" s="56">
        <v>6</v>
      </c>
      <c r="H9" s="155">
        <v>1.05</v>
      </c>
      <c r="I9" s="57">
        <f>SUM(10-H9)</f>
        <v>8.95</v>
      </c>
      <c r="J9" s="57">
        <f>SUM(G9+I9)</f>
        <v>14.95</v>
      </c>
      <c r="K9" s="58"/>
      <c r="L9" s="59">
        <f>SUM(J9-K9)</f>
        <v>14.95</v>
      </c>
      <c r="M9" s="101">
        <v>6.2</v>
      </c>
      <c r="N9" s="155">
        <v>1.55</v>
      </c>
      <c r="O9" s="57">
        <f>SUM(10-N9)</f>
        <v>8.45</v>
      </c>
      <c r="P9" s="57">
        <f>SUM(M9+O9)</f>
        <v>14.649999999999999</v>
      </c>
      <c r="Q9" s="58">
        <v>1</v>
      </c>
      <c r="R9" s="102">
        <f>SUM(P9-Q9)</f>
        <v>13.649999999999999</v>
      </c>
      <c r="S9" s="56">
        <v>6.8</v>
      </c>
      <c r="T9" s="155">
        <v>4.45</v>
      </c>
      <c r="U9" s="57">
        <f>SUM(10-T9)</f>
        <v>5.55</v>
      </c>
      <c r="V9" s="57">
        <f>SUM(S9+U9)</f>
        <v>12.35</v>
      </c>
      <c r="W9" s="58"/>
      <c r="X9" s="59">
        <f>SUM(V9-W9)</f>
        <v>12.35</v>
      </c>
      <c r="Y9" s="101">
        <v>6.2</v>
      </c>
      <c r="Z9" s="155">
        <v>2.55</v>
      </c>
      <c r="AA9" s="57">
        <f>SUM(10-Z9)</f>
        <v>7.45</v>
      </c>
      <c r="AB9" s="57">
        <f>SUM(Y9+AA9)</f>
        <v>13.65</v>
      </c>
      <c r="AC9" s="58"/>
      <c r="AD9" s="59">
        <f>SUM(AB9-AC9)</f>
        <v>13.65</v>
      </c>
    </row>
    <row r="10" spans="1:30" ht="18" customHeight="1">
      <c r="A10" s="86" t="s">
        <v>22</v>
      </c>
      <c r="B10" s="21" t="s">
        <v>151</v>
      </c>
      <c r="C10" s="34">
        <v>2001</v>
      </c>
      <c r="D10" s="34" t="s">
        <v>137</v>
      </c>
      <c r="E10" s="51" t="s">
        <v>149</v>
      </c>
      <c r="F10" s="54">
        <f>SUM(L10+R10+X10+AD10)</f>
        <v>53.05</v>
      </c>
      <c r="G10" s="60">
        <v>6</v>
      </c>
      <c r="H10" s="151">
        <v>1</v>
      </c>
      <c r="I10" s="44">
        <f>SUM(10-H10)</f>
        <v>9</v>
      </c>
      <c r="J10" s="32">
        <f>SUM(G10+I10)</f>
        <v>15</v>
      </c>
      <c r="K10" s="35"/>
      <c r="L10" s="61">
        <f>SUM(J10-K10)</f>
        <v>15</v>
      </c>
      <c r="M10" s="52">
        <v>5.8</v>
      </c>
      <c r="N10" s="151">
        <v>1.85</v>
      </c>
      <c r="O10" s="44">
        <f>SUM(10-N10)</f>
        <v>8.15</v>
      </c>
      <c r="P10" s="32">
        <f>SUM(M10+O10)</f>
        <v>13.95</v>
      </c>
      <c r="Q10" s="35">
        <v>1</v>
      </c>
      <c r="R10" s="95">
        <f>SUM(P10-Q10)</f>
        <v>12.95</v>
      </c>
      <c r="S10" s="60">
        <v>5.2</v>
      </c>
      <c r="T10" s="151">
        <v>3.55</v>
      </c>
      <c r="U10" s="44">
        <f>SUM(10-T10)</f>
        <v>6.45</v>
      </c>
      <c r="V10" s="32">
        <f>SUM(S10+U10)</f>
        <v>11.65</v>
      </c>
      <c r="W10" s="35"/>
      <c r="X10" s="61">
        <f>SUM(V10-W10)</f>
        <v>11.65</v>
      </c>
      <c r="Y10" s="52">
        <v>6.5</v>
      </c>
      <c r="Z10" s="151">
        <v>3.05</v>
      </c>
      <c r="AA10" s="44">
        <f>SUM(10-Z10)</f>
        <v>6.95</v>
      </c>
      <c r="AB10" s="32">
        <f>SUM(Y10+AA10)</f>
        <v>13.45</v>
      </c>
      <c r="AC10" s="35"/>
      <c r="AD10" s="61">
        <f>SUM(AB10-AC10)</f>
        <v>13.45</v>
      </c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8503937007874" bottom="0.1968503937007874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4"/>
  <sheetViews>
    <sheetView zoomScale="90" zoomScaleNormal="90" zoomScalePageLayoutView="0" workbookViewId="0" topLeftCell="A1">
      <selection activeCell="B17" sqref="B17"/>
    </sheetView>
  </sheetViews>
  <sheetFormatPr defaultColWidth="9.140625" defaultRowHeight="18" customHeight="1"/>
  <cols>
    <col min="1" max="1" width="3.57421875" style="0" customWidth="1"/>
    <col min="2" max="2" width="21.140625" style="0" customWidth="1"/>
    <col min="3" max="3" width="4.8515625" style="0" customWidth="1"/>
    <col min="4" max="4" width="14.421875" style="0" customWidth="1"/>
    <col min="5" max="5" width="15.421875" style="0" customWidth="1"/>
    <col min="6" max="6" width="9.57421875" style="0" customWidth="1"/>
    <col min="7" max="7" width="3.57421875" style="1" customWidth="1"/>
    <col min="8" max="8" width="5.140625" style="1" customWidth="1"/>
    <col min="9" max="9" width="5.7109375" style="1" customWidth="1"/>
    <col min="10" max="10" width="6.00390625" style="1" customWidth="1"/>
    <col min="11" max="11" width="3.57421875" style="1" customWidth="1"/>
    <col min="12" max="12" width="6.57421875" style="2" customWidth="1"/>
    <col min="13" max="13" width="3.57421875" style="1" customWidth="1"/>
    <col min="14" max="14" width="5.140625" style="1" customWidth="1"/>
    <col min="15" max="16" width="5.57421875" style="1" customWidth="1"/>
    <col min="17" max="17" width="4.28125" style="1" customWidth="1"/>
    <col min="18" max="18" width="6.421875" style="2" customWidth="1"/>
    <col min="19" max="19" width="4.00390625" style="1" customWidth="1"/>
    <col min="20" max="20" width="5.140625" style="1" customWidth="1"/>
    <col min="21" max="21" width="5.57421875" style="1" customWidth="1"/>
    <col min="22" max="22" width="6.00390625" style="1" customWidth="1"/>
    <col min="23" max="23" width="3.57421875" style="1" customWidth="1"/>
    <col min="24" max="24" width="6.7109375" style="2" customWidth="1"/>
    <col min="25" max="25" width="3.7109375" style="1" customWidth="1"/>
    <col min="26" max="26" width="5.140625" style="1" customWidth="1"/>
    <col min="27" max="27" width="5.57421875" style="1" customWidth="1"/>
    <col min="28" max="28" width="6.00390625" style="1" customWidth="1"/>
    <col min="29" max="29" width="3.57421875" style="1" customWidth="1"/>
    <col min="30" max="30" width="7.00390625" style="2" customWidth="1"/>
  </cols>
  <sheetData>
    <row r="1" ht="8.25" customHeight="1"/>
    <row r="2" spans="2:9" ht="18.75" customHeight="1">
      <c r="B2" s="3" t="s">
        <v>156</v>
      </c>
      <c r="C2" s="3"/>
      <c r="D2" s="3"/>
      <c r="E2" s="3"/>
      <c r="F2" s="3"/>
      <c r="G2" s="4"/>
      <c r="H2" s="4"/>
      <c r="I2" s="5"/>
    </row>
    <row r="3" spans="2:8" ht="15.75" customHeight="1">
      <c r="B3" s="6" t="s">
        <v>0</v>
      </c>
      <c r="C3" s="7"/>
      <c r="D3" s="7"/>
      <c r="E3" s="7"/>
      <c r="F3" s="7"/>
      <c r="G3" s="8"/>
      <c r="H3" s="8"/>
    </row>
    <row r="4" spans="2:13" ht="13.5" customHeight="1">
      <c r="B4" s="9" t="s">
        <v>1</v>
      </c>
      <c r="C4" s="7"/>
      <c r="D4" s="7"/>
      <c r="E4" s="7"/>
      <c r="F4" s="7"/>
      <c r="G4" s="8"/>
      <c r="H4" s="8"/>
      <c r="M4" s="10"/>
    </row>
    <row r="5" spans="2:6" ht="14.25" customHeight="1">
      <c r="B5" s="11" t="s">
        <v>76</v>
      </c>
      <c r="C5" s="12"/>
      <c r="D5" s="12"/>
      <c r="E5" s="7"/>
      <c r="F5" s="7"/>
    </row>
    <row r="6" ht="6" customHeight="1" thickBot="1"/>
    <row r="7" spans="1:30" ht="18.75" customHeight="1" thickBot="1">
      <c r="A7" s="258" t="s">
        <v>3</v>
      </c>
      <c r="B7" s="260" t="s">
        <v>4</v>
      </c>
      <c r="C7" s="260" t="s">
        <v>5</v>
      </c>
      <c r="D7" s="260" t="s">
        <v>6</v>
      </c>
      <c r="E7" s="262" t="s">
        <v>7</v>
      </c>
      <c r="F7" s="237" t="s">
        <v>8</v>
      </c>
      <c r="G7" s="256" t="s">
        <v>9</v>
      </c>
      <c r="H7" s="257"/>
      <c r="I7" s="257"/>
      <c r="J7" s="257"/>
      <c r="K7" s="257"/>
      <c r="L7" s="158"/>
      <c r="M7" s="256" t="s">
        <v>10</v>
      </c>
      <c r="N7" s="257"/>
      <c r="O7" s="257"/>
      <c r="P7" s="257"/>
      <c r="Q7" s="257"/>
      <c r="R7" s="158"/>
      <c r="S7" s="157" t="s">
        <v>11</v>
      </c>
      <c r="T7" s="159"/>
      <c r="U7" s="159"/>
      <c r="V7" s="159"/>
      <c r="W7" s="159"/>
      <c r="X7" s="158"/>
      <c r="Y7" s="157" t="s">
        <v>12</v>
      </c>
      <c r="Z7" s="159"/>
      <c r="AA7" s="159"/>
      <c r="AB7" s="159"/>
      <c r="AC7" s="159"/>
      <c r="AD7" s="158"/>
    </row>
    <row r="8" spans="1:30" ht="33" customHeight="1" thickBot="1">
      <c r="A8" s="259"/>
      <c r="B8" s="261"/>
      <c r="C8" s="261"/>
      <c r="D8" s="261"/>
      <c r="E8" s="263"/>
      <c r="F8" s="264"/>
      <c r="G8" s="160" t="s">
        <v>13</v>
      </c>
      <c r="H8" s="161" t="s">
        <v>14</v>
      </c>
      <c r="I8" s="162" t="s">
        <v>15</v>
      </c>
      <c r="J8" s="162" t="s">
        <v>16</v>
      </c>
      <c r="K8" s="163" t="s">
        <v>17</v>
      </c>
      <c r="L8" s="164" t="s">
        <v>18</v>
      </c>
      <c r="M8" s="160" t="s">
        <v>13</v>
      </c>
      <c r="N8" s="161" t="s">
        <v>14</v>
      </c>
      <c r="O8" s="162" t="s">
        <v>15</v>
      </c>
      <c r="P8" s="162" t="s">
        <v>16</v>
      </c>
      <c r="Q8" s="163" t="s">
        <v>17</v>
      </c>
      <c r="R8" s="164" t="s">
        <v>18</v>
      </c>
      <c r="S8" s="160" t="s">
        <v>13</v>
      </c>
      <c r="T8" s="161" t="s">
        <v>14</v>
      </c>
      <c r="U8" s="162" t="s">
        <v>15</v>
      </c>
      <c r="V8" s="162" t="s">
        <v>16</v>
      </c>
      <c r="W8" s="163" t="s">
        <v>17</v>
      </c>
      <c r="X8" s="164" t="s">
        <v>18</v>
      </c>
      <c r="Y8" s="160" t="s">
        <v>13</v>
      </c>
      <c r="Z8" s="161" t="s">
        <v>14</v>
      </c>
      <c r="AA8" s="162" t="s">
        <v>15</v>
      </c>
      <c r="AB8" s="162" t="s">
        <v>16</v>
      </c>
      <c r="AC8" s="163" t="s">
        <v>17</v>
      </c>
      <c r="AD8" s="164" t="s">
        <v>18</v>
      </c>
    </row>
    <row r="9" spans="1:30" ht="18" customHeight="1">
      <c r="A9" s="106" t="s">
        <v>19</v>
      </c>
      <c r="B9" s="107" t="s">
        <v>77</v>
      </c>
      <c r="C9" s="108">
        <v>2002</v>
      </c>
      <c r="D9" s="108" t="s">
        <v>20</v>
      </c>
      <c r="E9" s="109" t="s">
        <v>29</v>
      </c>
      <c r="F9" s="53">
        <f aca="true" t="shared" si="0" ref="F9:F14">SUM(L9+R9+X9+AD9)</f>
        <v>44.900000000000006</v>
      </c>
      <c r="G9" s="56">
        <v>2.4</v>
      </c>
      <c r="H9" s="155">
        <v>1.15</v>
      </c>
      <c r="I9" s="57">
        <f aca="true" t="shared" si="1" ref="I9:I14">SUM(10-H9)</f>
        <v>8.85</v>
      </c>
      <c r="J9" s="57">
        <f aca="true" t="shared" si="2" ref="J9:J14">SUM(G9+I9)</f>
        <v>11.25</v>
      </c>
      <c r="K9" s="58"/>
      <c r="L9" s="59">
        <f aca="true" t="shared" si="3" ref="L9:L14">SUM(J9-K9)</f>
        <v>11.25</v>
      </c>
      <c r="M9" s="56">
        <v>3.3</v>
      </c>
      <c r="N9" s="57">
        <v>2.45</v>
      </c>
      <c r="O9" s="57">
        <f aca="true" t="shared" si="4" ref="O9:O14">SUM(10-N9)</f>
        <v>7.55</v>
      </c>
      <c r="P9" s="57">
        <f aca="true" t="shared" si="5" ref="P9:P14">SUM(M9+O9)</f>
        <v>10.85</v>
      </c>
      <c r="Q9" s="58"/>
      <c r="R9" s="59">
        <f>SUM(P9-Q9)</f>
        <v>10.85</v>
      </c>
      <c r="S9" s="56">
        <v>3.9</v>
      </c>
      <c r="T9" s="57">
        <v>2.05</v>
      </c>
      <c r="U9" s="57">
        <f aca="true" t="shared" si="6" ref="U9:U14">SUM(10-T9)</f>
        <v>7.95</v>
      </c>
      <c r="V9" s="57">
        <f aca="true" t="shared" si="7" ref="V9:V14">SUM(S9+U9)</f>
        <v>11.85</v>
      </c>
      <c r="W9" s="58"/>
      <c r="X9" s="59">
        <f aca="true" t="shared" si="8" ref="X9:X14">SUM(V9-W9)</f>
        <v>11.85</v>
      </c>
      <c r="Y9" s="56">
        <v>3.3</v>
      </c>
      <c r="Z9" s="155">
        <v>2.35</v>
      </c>
      <c r="AA9" s="57">
        <f aca="true" t="shared" si="9" ref="AA9:AA14">SUM(10-Z9)</f>
        <v>7.65</v>
      </c>
      <c r="AB9" s="57">
        <f aca="true" t="shared" si="10" ref="AB9:AB14">SUM(Y9+AA9)</f>
        <v>10.95</v>
      </c>
      <c r="AC9" s="58"/>
      <c r="AD9" s="59">
        <f aca="true" t="shared" si="11" ref="AD9:AD14">SUM(AB9-AC9)</f>
        <v>10.95</v>
      </c>
    </row>
    <row r="10" spans="1:30" ht="18" customHeight="1">
      <c r="A10" s="86" t="s">
        <v>22</v>
      </c>
      <c r="B10" s="21" t="s">
        <v>117</v>
      </c>
      <c r="C10" s="34">
        <v>2002</v>
      </c>
      <c r="D10" s="34" t="s">
        <v>105</v>
      </c>
      <c r="E10" s="110" t="s">
        <v>141</v>
      </c>
      <c r="F10" s="54">
        <f t="shared" si="0"/>
        <v>43.05</v>
      </c>
      <c r="G10" s="60">
        <v>2.4</v>
      </c>
      <c r="H10" s="151">
        <v>1</v>
      </c>
      <c r="I10" s="32">
        <f t="shared" si="1"/>
        <v>9</v>
      </c>
      <c r="J10" s="32">
        <f t="shared" si="2"/>
        <v>11.4</v>
      </c>
      <c r="K10" s="35"/>
      <c r="L10" s="61">
        <f t="shared" si="3"/>
        <v>11.4</v>
      </c>
      <c r="M10" s="60">
        <v>3.2</v>
      </c>
      <c r="N10" s="32">
        <v>2.3</v>
      </c>
      <c r="O10" s="32">
        <f t="shared" si="4"/>
        <v>7.7</v>
      </c>
      <c r="P10" s="32">
        <f t="shared" si="5"/>
        <v>10.9</v>
      </c>
      <c r="Q10" s="35"/>
      <c r="R10" s="61">
        <f>SUM(P10-Q10)</f>
        <v>10.9</v>
      </c>
      <c r="S10" s="60">
        <v>3.7</v>
      </c>
      <c r="T10" s="37">
        <v>3.25</v>
      </c>
      <c r="U10" s="32">
        <f t="shared" si="6"/>
        <v>6.75</v>
      </c>
      <c r="V10" s="32">
        <f t="shared" si="7"/>
        <v>10.45</v>
      </c>
      <c r="W10" s="35"/>
      <c r="X10" s="61">
        <f t="shared" si="8"/>
        <v>10.45</v>
      </c>
      <c r="Y10" s="60">
        <v>3.3</v>
      </c>
      <c r="Z10" s="151">
        <v>3</v>
      </c>
      <c r="AA10" s="32">
        <f t="shared" si="9"/>
        <v>7</v>
      </c>
      <c r="AB10" s="32">
        <f t="shared" si="10"/>
        <v>10.3</v>
      </c>
      <c r="AC10" s="35"/>
      <c r="AD10" s="61">
        <f t="shared" si="11"/>
        <v>10.3</v>
      </c>
    </row>
    <row r="11" spans="1:30" ht="18" customHeight="1">
      <c r="A11" s="86" t="s">
        <v>24</v>
      </c>
      <c r="B11" s="21" t="s">
        <v>118</v>
      </c>
      <c r="C11" s="34">
        <v>2002</v>
      </c>
      <c r="D11" s="34" t="s">
        <v>105</v>
      </c>
      <c r="E11" s="110" t="s">
        <v>141</v>
      </c>
      <c r="F11" s="54">
        <f t="shared" si="0"/>
        <v>39.699999999999996</v>
      </c>
      <c r="G11" s="60">
        <v>2.4</v>
      </c>
      <c r="H11" s="151">
        <v>1.8</v>
      </c>
      <c r="I11" s="32">
        <f t="shared" si="1"/>
        <v>8.2</v>
      </c>
      <c r="J11" s="32">
        <f t="shared" si="2"/>
        <v>10.6</v>
      </c>
      <c r="K11" s="35"/>
      <c r="L11" s="61">
        <f t="shared" si="3"/>
        <v>10.6</v>
      </c>
      <c r="M11" s="60">
        <v>2.2</v>
      </c>
      <c r="N11" s="32">
        <v>3.75</v>
      </c>
      <c r="O11" s="32">
        <f t="shared" si="4"/>
        <v>6.25</v>
      </c>
      <c r="P11" s="32">
        <f t="shared" si="5"/>
        <v>8.45</v>
      </c>
      <c r="Q11" s="35"/>
      <c r="R11" s="61">
        <f>SUM(P11-Q11)</f>
        <v>8.45</v>
      </c>
      <c r="S11" s="60">
        <v>3.2</v>
      </c>
      <c r="T11" s="37">
        <v>2.7</v>
      </c>
      <c r="U11" s="32">
        <f t="shared" si="6"/>
        <v>7.3</v>
      </c>
      <c r="V11" s="32">
        <f t="shared" si="7"/>
        <v>10.5</v>
      </c>
      <c r="W11" s="35"/>
      <c r="X11" s="61">
        <f t="shared" si="8"/>
        <v>10.5</v>
      </c>
      <c r="Y11" s="60">
        <v>3.2</v>
      </c>
      <c r="Z11" s="151">
        <v>3.05</v>
      </c>
      <c r="AA11" s="32">
        <f t="shared" si="9"/>
        <v>6.95</v>
      </c>
      <c r="AB11" s="32">
        <f t="shared" si="10"/>
        <v>10.15</v>
      </c>
      <c r="AC11" s="35"/>
      <c r="AD11" s="61">
        <f t="shared" si="11"/>
        <v>10.15</v>
      </c>
    </row>
    <row r="12" spans="1:30" ht="18" customHeight="1">
      <c r="A12" s="165" t="s">
        <v>26</v>
      </c>
      <c r="B12" s="24" t="s">
        <v>78</v>
      </c>
      <c r="C12" s="25">
        <v>2002</v>
      </c>
      <c r="D12" s="166" t="s">
        <v>41</v>
      </c>
      <c r="E12" s="167" t="s">
        <v>167</v>
      </c>
      <c r="F12" s="54">
        <f t="shared" si="0"/>
        <v>24.599999999999998</v>
      </c>
      <c r="G12" s="60">
        <v>2.4</v>
      </c>
      <c r="H12" s="151">
        <v>3.05</v>
      </c>
      <c r="I12" s="32">
        <f t="shared" si="1"/>
        <v>6.95</v>
      </c>
      <c r="J12" s="32">
        <f t="shared" si="2"/>
        <v>9.35</v>
      </c>
      <c r="K12" s="35"/>
      <c r="L12" s="61">
        <f t="shared" si="3"/>
        <v>9.35</v>
      </c>
      <c r="M12" s="60">
        <v>1.5</v>
      </c>
      <c r="N12" s="32">
        <v>6.2</v>
      </c>
      <c r="O12" s="32">
        <f t="shared" si="4"/>
        <v>3.8</v>
      </c>
      <c r="P12" s="32">
        <f t="shared" si="5"/>
        <v>5.3</v>
      </c>
      <c r="Q12" s="35">
        <v>4</v>
      </c>
      <c r="R12" s="61">
        <f>SUM(P12-Q12)</f>
        <v>1.2999999999999998</v>
      </c>
      <c r="S12" s="60">
        <v>2.3</v>
      </c>
      <c r="T12" s="37">
        <v>5.05</v>
      </c>
      <c r="U12" s="32">
        <f t="shared" si="6"/>
        <v>4.95</v>
      </c>
      <c r="V12" s="32">
        <f t="shared" si="7"/>
        <v>7.25</v>
      </c>
      <c r="W12" s="35"/>
      <c r="X12" s="61">
        <f t="shared" si="8"/>
        <v>7.25</v>
      </c>
      <c r="Y12" s="60">
        <v>2.2</v>
      </c>
      <c r="Z12" s="151">
        <v>5.5</v>
      </c>
      <c r="AA12" s="32">
        <f t="shared" si="9"/>
        <v>4.5</v>
      </c>
      <c r="AB12" s="32">
        <f t="shared" si="10"/>
        <v>6.7</v>
      </c>
      <c r="AC12" s="35"/>
      <c r="AD12" s="61">
        <f t="shared" si="11"/>
        <v>6.7</v>
      </c>
    </row>
    <row r="13" spans="1:30" ht="18" customHeight="1">
      <c r="A13" s="165" t="s">
        <v>27</v>
      </c>
      <c r="B13" s="24" t="s">
        <v>80</v>
      </c>
      <c r="C13" s="25">
        <v>2001</v>
      </c>
      <c r="D13" s="166" t="s">
        <v>41</v>
      </c>
      <c r="E13" s="167" t="s">
        <v>167</v>
      </c>
      <c r="F13" s="54">
        <f t="shared" si="0"/>
        <v>22.1</v>
      </c>
      <c r="G13" s="60">
        <v>2.4</v>
      </c>
      <c r="H13" s="151">
        <v>3.95</v>
      </c>
      <c r="I13" s="32">
        <f t="shared" si="1"/>
        <v>6.05</v>
      </c>
      <c r="J13" s="32">
        <f t="shared" si="2"/>
        <v>8.45</v>
      </c>
      <c r="K13" s="35"/>
      <c r="L13" s="61">
        <f t="shared" si="3"/>
        <v>8.45</v>
      </c>
      <c r="M13" s="60">
        <v>1.4</v>
      </c>
      <c r="N13" s="32">
        <v>4.4</v>
      </c>
      <c r="O13" s="32">
        <f t="shared" si="4"/>
        <v>5.6</v>
      </c>
      <c r="P13" s="32">
        <f t="shared" si="5"/>
        <v>7</v>
      </c>
      <c r="Q13" s="35">
        <v>6</v>
      </c>
      <c r="R13" s="61">
        <f>SUM(P13-Q13)</f>
        <v>1</v>
      </c>
      <c r="S13" s="60">
        <v>2</v>
      </c>
      <c r="T13" s="37">
        <v>5.25</v>
      </c>
      <c r="U13" s="32">
        <f t="shared" si="6"/>
        <v>4.75</v>
      </c>
      <c r="V13" s="32">
        <f t="shared" si="7"/>
        <v>6.75</v>
      </c>
      <c r="W13" s="35"/>
      <c r="X13" s="61">
        <f t="shared" si="8"/>
        <v>6.75</v>
      </c>
      <c r="Y13" s="60">
        <v>2.2</v>
      </c>
      <c r="Z13" s="151">
        <v>6.3</v>
      </c>
      <c r="AA13" s="32">
        <f t="shared" si="9"/>
        <v>3.7</v>
      </c>
      <c r="AB13" s="32">
        <f t="shared" si="10"/>
        <v>5.9</v>
      </c>
      <c r="AC13" s="35"/>
      <c r="AD13" s="61">
        <f t="shared" si="11"/>
        <v>5.9</v>
      </c>
    </row>
    <row r="14" spans="1:30" ht="18" customHeight="1" thickBot="1">
      <c r="A14" s="224" t="s">
        <v>30</v>
      </c>
      <c r="B14" s="225" t="s">
        <v>79</v>
      </c>
      <c r="C14" s="226">
        <v>2001</v>
      </c>
      <c r="D14" s="227" t="s">
        <v>41</v>
      </c>
      <c r="E14" s="228" t="s">
        <v>167</v>
      </c>
      <c r="F14" s="55">
        <f t="shared" si="0"/>
        <v>21.7</v>
      </c>
      <c r="G14" s="94">
        <v>2.4</v>
      </c>
      <c r="H14" s="156">
        <v>3.45</v>
      </c>
      <c r="I14" s="67">
        <f t="shared" si="1"/>
        <v>6.55</v>
      </c>
      <c r="J14" s="67">
        <f t="shared" si="2"/>
        <v>8.95</v>
      </c>
      <c r="K14" s="90"/>
      <c r="L14" s="66">
        <f t="shared" si="3"/>
        <v>8.95</v>
      </c>
      <c r="M14" s="94">
        <v>1.4</v>
      </c>
      <c r="N14" s="67">
        <v>6.25</v>
      </c>
      <c r="O14" s="67">
        <f t="shared" si="4"/>
        <v>3.75</v>
      </c>
      <c r="P14" s="67">
        <f t="shared" si="5"/>
        <v>5.15</v>
      </c>
      <c r="Q14" s="90">
        <v>6</v>
      </c>
      <c r="R14" s="66">
        <v>0</v>
      </c>
      <c r="S14" s="94">
        <v>3.1</v>
      </c>
      <c r="T14" s="91">
        <v>7.05</v>
      </c>
      <c r="U14" s="67">
        <f t="shared" si="6"/>
        <v>2.95</v>
      </c>
      <c r="V14" s="67">
        <f t="shared" si="7"/>
        <v>6.050000000000001</v>
      </c>
      <c r="W14" s="90"/>
      <c r="X14" s="66">
        <f t="shared" si="8"/>
        <v>6.050000000000001</v>
      </c>
      <c r="Y14" s="94">
        <v>2.7</v>
      </c>
      <c r="Z14" s="156">
        <v>6</v>
      </c>
      <c r="AA14" s="67">
        <f t="shared" si="9"/>
        <v>4</v>
      </c>
      <c r="AB14" s="67">
        <f t="shared" si="10"/>
        <v>6.7</v>
      </c>
      <c r="AC14" s="90"/>
      <c r="AD14" s="66">
        <f t="shared" si="11"/>
        <v>6.7</v>
      </c>
    </row>
  </sheetData>
  <sheetProtection selectLockedCells="1" selectUnlockedCells="1"/>
  <mergeCells count="8">
    <mergeCell ref="G7:K7"/>
    <mergeCell ref="M7:Q7"/>
    <mergeCell ref="A7:A8"/>
    <mergeCell ref="B7:B8"/>
    <mergeCell ref="C7:C8"/>
    <mergeCell ref="D7:D8"/>
    <mergeCell ref="E7:E8"/>
    <mergeCell ref="F7:F8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4"/>
  <sheetViews>
    <sheetView zoomScalePageLayoutView="0" workbookViewId="0" topLeftCell="A1">
      <selection activeCell="C17" sqref="C17"/>
    </sheetView>
  </sheetViews>
  <sheetFormatPr defaultColWidth="9.140625" defaultRowHeight="18" customHeight="1"/>
  <cols>
    <col min="1" max="1" width="0.71875" style="0" customWidth="1"/>
    <col min="2" max="2" width="3.57421875" style="0" customWidth="1"/>
    <col min="3" max="3" width="20.140625" style="0" customWidth="1"/>
    <col min="4" max="4" width="4.8515625" style="0" customWidth="1"/>
    <col min="5" max="6" width="16.8515625" style="0" customWidth="1"/>
    <col min="7" max="7" width="9.00390625" style="0" customWidth="1"/>
    <col min="8" max="8" width="3.57421875" style="1" customWidth="1"/>
    <col min="9" max="9" width="5.140625" style="1" customWidth="1"/>
    <col min="10" max="11" width="5.57421875" style="1" customWidth="1"/>
    <col min="12" max="12" width="3.57421875" style="1" customWidth="1"/>
    <col min="13" max="13" width="5.57421875" style="2" customWidth="1"/>
    <col min="14" max="14" width="3.57421875" style="1" customWidth="1"/>
    <col min="15" max="15" width="5.140625" style="1" customWidth="1"/>
    <col min="16" max="17" width="5.421875" style="1" customWidth="1"/>
    <col min="18" max="18" width="4.00390625" style="1" customWidth="1"/>
    <col min="19" max="19" width="5.57421875" style="2" customWidth="1"/>
    <col min="20" max="20" width="3.28125" style="1" customWidth="1"/>
    <col min="21" max="21" width="5.140625" style="1" customWidth="1"/>
    <col min="22" max="22" width="5.421875" style="1" customWidth="1"/>
    <col min="23" max="23" width="5.7109375" style="1" customWidth="1"/>
    <col min="24" max="24" width="3.57421875" style="1" customWidth="1"/>
    <col min="25" max="25" width="6.00390625" style="2" customWidth="1"/>
    <col min="26" max="26" width="3.7109375" style="1" customWidth="1"/>
    <col min="27" max="27" width="5.140625" style="1" customWidth="1"/>
    <col min="28" max="28" width="5.7109375" style="1" customWidth="1"/>
    <col min="29" max="29" width="5.8515625" style="1" customWidth="1"/>
    <col min="30" max="30" width="3.57421875" style="1" customWidth="1"/>
    <col min="31" max="31" width="5.57421875" style="2" customWidth="1"/>
  </cols>
  <sheetData>
    <row r="1" ht="8.25" customHeight="1"/>
    <row r="2" spans="3:10" ht="18.75" customHeight="1">
      <c r="C2" s="3" t="s">
        <v>156</v>
      </c>
      <c r="D2" s="3"/>
      <c r="E2" s="3"/>
      <c r="F2" s="3"/>
      <c r="G2" s="3"/>
      <c r="H2" s="4"/>
      <c r="I2" s="4"/>
      <c r="J2" s="5"/>
    </row>
    <row r="3" spans="3:9" ht="15.75" customHeight="1">
      <c r="C3" s="6" t="s">
        <v>0</v>
      </c>
      <c r="D3" s="7"/>
      <c r="E3" s="7"/>
      <c r="F3" s="7"/>
      <c r="G3" s="7"/>
      <c r="H3" s="8"/>
      <c r="I3" s="8"/>
    </row>
    <row r="4" spans="3:14" ht="13.5" customHeight="1">
      <c r="C4" s="9" t="s">
        <v>1</v>
      </c>
      <c r="D4" s="7"/>
      <c r="E4" s="7"/>
      <c r="F4" s="7"/>
      <c r="G4" s="7"/>
      <c r="H4" s="8"/>
      <c r="I4" s="8"/>
      <c r="N4" s="10"/>
    </row>
    <row r="5" spans="3:7" ht="14.25" customHeight="1">
      <c r="C5" s="11" t="s">
        <v>160</v>
      </c>
      <c r="D5" s="12"/>
      <c r="E5" s="12"/>
      <c r="F5" s="7"/>
      <c r="G5" s="7"/>
    </row>
    <row r="6" ht="6" customHeight="1" thickBot="1"/>
    <row r="7" spans="2:31" ht="18.75" customHeight="1" thickBot="1">
      <c r="B7" s="243" t="s">
        <v>3</v>
      </c>
      <c r="C7" s="245" t="s">
        <v>4</v>
      </c>
      <c r="D7" s="245" t="s">
        <v>5</v>
      </c>
      <c r="E7" s="245" t="s">
        <v>6</v>
      </c>
      <c r="F7" s="247" t="s">
        <v>7</v>
      </c>
      <c r="G7" s="249" t="s">
        <v>8</v>
      </c>
      <c r="H7" s="251" t="s">
        <v>9</v>
      </c>
      <c r="I7" s="252"/>
      <c r="J7" s="252"/>
      <c r="K7" s="252"/>
      <c r="L7" s="252"/>
      <c r="M7" s="30"/>
      <c r="N7" s="251" t="s">
        <v>158</v>
      </c>
      <c r="O7" s="252"/>
      <c r="P7" s="252"/>
      <c r="Q7" s="252"/>
      <c r="R7" s="252"/>
      <c r="S7" s="30"/>
      <c r="T7" s="82" t="s">
        <v>157</v>
      </c>
      <c r="U7" s="84"/>
      <c r="V7" s="84"/>
      <c r="W7" s="84"/>
      <c r="X7" s="84"/>
      <c r="Y7" s="30"/>
      <c r="Z7" s="82" t="s">
        <v>159</v>
      </c>
      <c r="AA7" s="84"/>
      <c r="AB7" s="84"/>
      <c r="AC7" s="84"/>
      <c r="AD7" s="84"/>
      <c r="AE7" s="30"/>
    </row>
    <row r="8" spans="2:31" ht="33" customHeight="1" thickBot="1">
      <c r="B8" s="253"/>
      <c r="C8" s="254"/>
      <c r="D8" s="254"/>
      <c r="E8" s="254"/>
      <c r="F8" s="255"/>
      <c r="G8" s="250"/>
      <c r="H8" s="69" t="s">
        <v>13</v>
      </c>
      <c r="I8" s="47" t="s">
        <v>14</v>
      </c>
      <c r="J8" s="46" t="s">
        <v>15</v>
      </c>
      <c r="K8" s="46" t="s">
        <v>16</v>
      </c>
      <c r="L8" s="48" t="s">
        <v>17</v>
      </c>
      <c r="M8" s="70" t="s">
        <v>18</v>
      </c>
      <c r="N8" s="69" t="s">
        <v>13</v>
      </c>
      <c r="O8" s="47" t="s">
        <v>14</v>
      </c>
      <c r="P8" s="46" t="s">
        <v>15</v>
      </c>
      <c r="Q8" s="46" t="s">
        <v>16</v>
      </c>
      <c r="R8" s="48" t="s">
        <v>17</v>
      </c>
      <c r="S8" s="70" t="s">
        <v>18</v>
      </c>
      <c r="T8" s="69" t="s">
        <v>13</v>
      </c>
      <c r="U8" s="47" t="s">
        <v>14</v>
      </c>
      <c r="V8" s="46" t="s">
        <v>15</v>
      </c>
      <c r="W8" s="46" t="s">
        <v>16</v>
      </c>
      <c r="X8" s="48" t="s">
        <v>17</v>
      </c>
      <c r="Y8" s="70" t="s">
        <v>18</v>
      </c>
      <c r="Z8" s="69" t="s">
        <v>13</v>
      </c>
      <c r="AA8" s="47" t="s">
        <v>14</v>
      </c>
      <c r="AB8" s="46" t="s">
        <v>15</v>
      </c>
      <c r="AC8" s="46" t="s">
        <v>16</v>
      </c>
      <c r="AD8" s="48" t="s">
        <v>17</v>
      </c>
      <c r="AE8" s="70" t="s">
        <v>18</v>
      </c>
    </row>
    <row r="9" spans="2:31" ht="18" customHeight="1">
      <c r="B9" s="106" t="s">
        <v>19</v>
      </c>
      <c r="C9" s="115" t="s">
        <v>153</v>
      </c>
      <c r="D9" s="108">
        <v>1999</v>
      </c>
      <c r="E9" s="108" t="s">
        <v>137</v>
      </c>
      <c r="F9" s="109" t="s">
        <v>149</v>
      </c>
      <c r="G9" s="77">
        <f aca="true" t="shared" si="0" ref="G9:G14">SUM(M9+S9+Y9+AE9)</f>
        <v>42.75</v>
      </c>
      <c r="H9" s="73">
        <v>3.4</v>
      </c>
      <c r="I9" s="150">
        <v>1.2</v>
      </c>
      <c r="J9" s="44">
        <f aca="true" t="shared" si="1" ref="J9:J14">SUM(10-I9)</f>
        <v>8.8</v>
      </c>
      <c r="K9" s="44">
        <f aca="true" t="shared" si="2" ref="K9:K14">SUM(H9+J9)</f>
        <v>12.200000000000001</v>
      </c>
      <c r="L9" s="43"/>
      <c r="M9" s="85">
        <f aca="true" t="shared" si="3" ref="M9:M14">SUM(K9-L9)</f>
        <v>12.200000000000001</v>
      </c>
      <c r="N9" s="73">
        <v>2.9</v>
      </c>
      <c r="O9" s="150">
        <v>3.35</v>
      </c>
      <c r="P9" s="44">
        <f aca="true" t="shared" si="4" ref="P9:P14">SUM(10-O9)</f>
        <v>6.65</v>
      </c>
      <c r="Q9" s="44">
        <f aca="true" t="shared" si="5" ref="Q9:Q14">SUM(N9+P9)</f>
        <v>9.55</v>
      </c>
      <c r="R9" s="43"/>
      <c r="S9" s="85">
        <f aca="true" t="shared" si="6" ref="S9:S14">SUM(Q9-R9)</f>
        <v>9.55</v>
      </c>
      <c r="T9" s="73">
        <v>3.4</v>
      </c>
      <c r="U9" s="150">
        <v>4</v>
      </c>
      <c r="V9" s="44">
        <f aca="true" t="shared" si="7" ref="V9:V14">SUM(10-U9)</f>
        <v>6</v>
      </c>
      <c r="W9" s="44">
        <f aca="true" t="shared" si="8" ref="W9:W14">SUM(T9+V9)</f>
        <v>9.4</v>
      </c>
      <c r="X9" s="43"/>
      <c r="Y9" s="85">
        <f aca="true" t="shared" si="9" ref="Y9:Y14">SUM(W9-X9)</f>
        <v>9.4</v>
      </c>
      <c r="Z9" s="73">
        <v>4.2</v>
      </c>
      <c r="AA9" s="150">
        <v>2.6</v>
      </c>
      <c r="AB9" s="44">
        <f aca="true" t="shared" si="10" ref="AB9:AB14">SUM(10-AA9)</f>
        <v>7.4</v>
      </c>
      <c r="AC9" s="44">
        <f aca="true" t="shared" si="11" ref="AC9:AC14">SUM(Z9+AB9)</f>
        <v>11.600000000000001</v>
      </c>
      <c r="AD9" s="43"/>
      <c r="AE9" s="85">
        <f aca="true" t="shared" si="12" ref="AE9:AE14">SUM(AC9-AD9)</f>
        <v>11.600000000000001</v>
      </c>
    </row>
    <row r="10" spans="2:31" ht="18" customHeight="1">
      <c r="B10" s="86" t="s">
        <v>22</v>
      </c>
      <c r="C10" s="116" t="s">
        <v>119</v>
      </c>
      <c r="D10" s="34">
        <v>2000</v>
      </c>
      <c r="E10" s="34" t="s">
        <v>105</v>
      </c>
      <c r="F10" s="110" t="s">
        <v>141</v>
      </c>
      <c r="G10" s="54">
        <f t="shared" si="0"/>
        <v>36.05</v>
      </c>
      <c r="H10" s="60">
        <v>2.4</v>
      </c>
      <c r="I10" s="151">
        <v>1.85</v>
      </c>
      <c r="J10" s="32">
        <f t="shared" si="1"/>
        <v>8.15</v>
      </c>
      <c r="K10" s="32">
        <f t="shared" si="2"/>
        <v>10.55</v>
      </c>
      <c r="L10" s="35"/>
      <c r="M10" s="61">
        <f t="shared" si="3"/>
        <v>10.55</v>
      </c>
      <c r="N10" s="60">
        <v>1.9</v>
      </c>
      <c r="O10" s="151">
        <v>5.2</v>
      </c>
      <c r="P10" s="32">
        <f t="shared" si="4"/>
        <v>4.8</v>
      </c>
      <c r="Q10" s="32">
        <f t="shared" si="5"/>
        <v>6.699999999999999</v>
      </c>
      <c r="R10" s="35"/>
      <c r="S10" s="61">
        <f t="shared" si="6"/>
        <v>6.699999999999999</v>
      </c>
      <c r="T10" s="60">
        <v>2.1</v>
      </c>
      <c r="U10" s="151">
        <v>3.05</v>
      </c>
      <c r="V10" s="32">
        <f t="shared" si="7"/>
        <v>6.95</v>
      </c>
      <c r="W10" s="32">
        <f t="shared" si="8"/>
        <v>9.05</v>
      </c>
      <c r="X10" s="35"/>
      <c r="Y10" s="61">
        <f t="shared" si="9"/>
        <v>9.05</v>
      </c>
      <c r="Z10" s="60">
        <v>2.5</v>
      </c>
      <c r="AA10" s="151">
        <v>2.75</v>
      </c>
      <c r="AB10" s="32">
        <f t="shared" si="10"/>
        <v>7.25</v>
      </c>
      <c r="AC10" s="32">
        <f t="shared" si="11"/>
        <v>9.75</v>
      </c>
      <c r="AD10" s="35"/>
      <c r="AE10" s="61">
        <f t="shared" si="12"/>
        <v>9.75</v>
      </c>
    </row>
    <row r="11" spans="2:31" ht="18" customHeight="1">
      <c r="B11" s="86" t="s">
        <v>24</v>
      </c>
      <c r="C11" s="116" t="s">
        <v>81</v>
      </c>
      <c r="D11" s="34">
        <v>2000</v>
      </c>
      <c r="E11" s="34" t="s">
        <v>20</v>
      </c>
      <c r="F11" s="110" t="s">
        <v>29</v>
      </c>
      <c r="G11" s="54">
        <f t="shared" si="0"/>
        <v>32.9</v>
      </c>
      <c r="H11" s="60">
        <v>2.4</v>
      </c>
      <c r="I11" s="151">
        <v>2.05</v>
      </c>
      <c r="J11" s="32">
        <f t="shared" si="1"/>
        <v>7.95</v>
      </c>
      <c r="K11" s="32">
        <f t="shared" si="2"/>
        <v>10.35</v>
      </c>
      <c r="L11" s="35"/>
      <c r="M11" s="61">
        <f t="shared" si="3"/>
        <v>10.35</v>
      </c>
      <c r="N11" s="60">
        <v>1.2</v>
      </c>
      <c r="O11" s="151">
        <v>3.35</v>
      </c>
      <c r="P11" s="32">
        <f t="shared" si="4"/>
        <v>6.65</v>
      </c>
      <c r="Q11" s="32">
        <f t="shared" si="5"/>
        <v>7.8500000000000005</v>
      </c>
      <c r="R11" s="35">
        <v>2</v>
      </c>
      <c r="S11" s="61">
        <f t="shared" si="6"/>
        <v>5.8500000000000005</v>
      </c>
      <c r="T11" s="60">
        <v>2.8</v>
      </c>
      <c r="U11" s="151">
        <v>5.65</v>
      </c>
      <c r="V11" s="32">
        <f t="shared" si="7"/>
        <v>4.35</v>
      </c>
      <c r="W11" s="32">
        <f t="shared" si="8"/>
        <v>7.1499999999999995</v>
      </c>
      <c r="X11" s="35"/>
      <c r="Y11" s="61">
        <f t="shared" si="9"/>
        <v>7.1499999999999995</v>
      </c>
      <c r="Z11" s="60">
        <v>2.1</v>
      </c>
      <c r="AA11" s="151">
        <v>2.55</v>
      </c>
      <c r="AB11" s="32">
        <f t="shared" si="10"/>
        <v>7.45</v>
      </c>
      <c r="AC11" s="32">
        <f t="shared" si="11"/>
        <v>9.55</v>
      </c>
      <c r="AD11" s="35"/>
      <c r="AE11" s="61">
        <f t="shared" si="12"/>
        <v>9.55</v>
      </c>
    </row>
    <row r="12" spans="2:31" ht="18" customHeight="1">
      <c r="B12" s="86" t="s">
        <v>26</v>
      </c>
      <c r="C12" s="116" t="s">
        <v>121</v>
      </c>
      <c r="D12" s="34">
        <v>1999</v>
      </c>
      <c r="E12" s="34" t="s">
        <v>122</v>
      </c>
      <c r="F12" s="110" t="s">
        <v>123</v>
      </c>
      <c r="G12" s="54">
        <f t="shared" si="0"/>
        <v>28.85</v>
      </c>
      <c r="H12" s="60">
        <v>2.4</v>
      </c>
      <c r="I12" s="151">
        <v>1.2</v>
      </c>
      <c r="J12" s="32">
        <f t="shared" si="1"/>
        <v>8.8</v>
      </c>
      <c r="K12" s="32">
        <f t="shared" si="2"/>
        <v>11.200000000000001</v>
      </c>
      <c r="L12" s="35"/>
      <c r="M12" s="61">
        <f t="shared" si="3"/>
        <v>11.200000000000001</v>
      </c>
      <c r="N12" s="60">
        <v>1</v>
      </c>
      <c r="O12" s="151">
        <v>4.35</v>
      </c>
      <c r="P12" s="32">
        <f t="shared" si="4"/>
        <v>5.65</v>
      </c>
      <c r="Q12" s="32">
        <f t="shared" si="5"/>
        <v>6.65</v>
      </c>
      <c r="R12" s="35">
        <v>4</v>
      </c>
      <c r="S12" s="61">
        <f t="shared" si="6"/>
        <v>2.6500000000000004</v>
      </c>
      <c r="T12" s="60">
        <v>1.2</v>
      </c>
      <c r="U12" s="151">
        <v>5.85</v>
      </c>
      <c r="V12" s="32">
        <f t="shared" si="7"/>
        <v>4.15</v>
      </c>
      <c r="W12" s="32">
        <f t="shared" si="8"/>
        <v>5.3500000000000005</v>
      </c>
      <c r="X12" s="35"/>
      <c r="Y12" s="61">
        <f t="shared" si="9"/>
        <v>5.3500000000000005</v>
      </c>
      <c r="Z12" s="60">
        <v>2.8</v>
      </c>
      <c r="AA12" s="151">
        <v>3.15</v>
      </c>
      <c r="AB12" s="32">
        <f t="shared" si="10"/>
        <v>6.85</v>
      </c>
      <c r="AC12" s="32">
        <f t="shared" si="11"/>
        <v>9.649999999999999</v>
      </c>
      <c r="AD12" s="35"/>
      <c r="AE12" s="61">
        <f t="shared" si="12"/>
        <v>9.649999999999999</v>
      </c>
    </row>
    <row r="13" spans="2:31" ht="18" customHeight="1">
      <c r="B13" s="86" t="s">
        <v>27</v>
      </c>
      <c r="C13" s="116" t="s">
        <v>100</v>
      </c>
      <c r="D13" s="34">
        <v>1998</v>
      </c>
      <c r="E13" s="34" t="s">
        <v>97</v>
      </c>
      <c r="F13" s="110" t="s">
        <v>98</v>
      </c>
      <c r="G13" s="54">
        <f t="shared" si="0"/>
        <v>28.7</v>
      </c>
      <c r="H13" s="60">
        <v>2.4</v>
      </c>
      <c r="I13" s="151">
        <v>2.2</v>
      </c>
      <c r="J13" s="32">
        <f t="shared" si="1"/>
        <v>7.8</v>
      </c>
      <c r="K13" s="32">
        <f t="shared" si="2"/>
        <v>10.2</v>
      </c>
      <c r="L13" s="35"/>
      <c r="M13" s="61">
        <f t="shared" si="3"/>
        <v>10.2</v>
      </c>
      <c r="N13" s="60">
        <v>1.7</v>
      </c>
      <c r="O13" s="151">
        <v>7.05</v>
      </c>
      <c r="P13" s="32">
        <f t="shared" si="4"/>
        <v>2.95</v>
      </c>
      <c r="Q13" s="32">
        <f t="shared" si="5"/>
        <v>4.65</v>
      </c>
      <c r="R13" s="35">
        <v>2</v>
      </c>
      <c r="S13" s="61">
        <f t="shared" si="6"/>
        <v>2.6500000000000004</v>
      </c>
      <c r="T13" s="60">
        <v>2.7</v>
      </c>
      <c r="U13" s="151">
        <v>4.9</v>
      </c>
      <c r="V13" s="32">
        <f t="shared" si="7"/>
        <v>5.1</v>
      </c>
      <c r="W13" s="32">
        <f t="shared" si="8"/>
        <v>7.8</v>
      </c>
      <c r="X13" s="35"/>
      <c r="Y13" s="61">
        <f t="shared" si="9"/>
        <v>7.8</v>
      </c>
      <c r="Z13" s="60">
        <v>2.2</v>
      </c>
      <c r="AA13" s="151">
        <v>4.15</v>
      </c>
      <c r="AB13" s="32">
        <f t="shared" si="10"/>
        <v>5.85</v>
      </c>
      <c r="AC13" s="32">
        <f t="shared" si="11"/>
        <v>8.05</v>
      </c>
      <c r="AD13" s="35"/>
      <c r="AE13" s="61">
        <f t="shared" si="12"/>
        <v>8.05</v>
      </c>
    </row>
    <row r="14" spans="2:31" ht="18" customHeight="1">
      <c r="B14" s="86" t="s">
        <v>30</v>
      </c>
      <c r="C14" s="116" t="s">
        <v>99</v>
      </c>
      <c r="D14" s="34">
        <v>2000</v>
      </c>
      <c r="E14" s="34" t="s">
        <v>97</v>
      </c>
      <c r="F14" s="110" t="s">
        <v>98</v>
      </c>
      <c r="G14" s="54">
        <f t="shared" si="0"/>
        <v>25.5</v>
      </c>
      <c r="H14" s="60">
        <v>2.4</v>
      </c>
      <c r="I14" s="151">
        <v>2.8</v>
      </c>
      <c r="J14" s="32">
        <f t="shared" si="1"/>
        <v>7.2</v>
      </c>
      <c r="K14" s="32">
        <f t="shared" si="2"/>
        <v>9.6</v>
      </c>
      <c r="L14" s="35"/>
      <c r="M14" s="61">
        <f t="shared" si="3"/>
        <v>9.6</v>
      </c>
      <c r="N14" s="60">
        <v>1</v>
      </c>
      <c r="O14" s="151">
        <v>5.2</v>
      </c>
      <c r="P14" s="32">
        <f t="shared" si="4"/>
        <v>4.8</v>
      </c>
      <c r="Q14" s="32">
        <f t="shared" si="5"/>
        <v>5.8</v>
      </c>
      <c r="R14" s="35">
        <v>2</v>
      </c>
      <c r="S14" s="61">
        <f t="shared" si="6"/>
        <v>3.8</v>
      </c>
      <c r="T14" s="60">
        <v>1.2</v>
      </c>
      <c r="U14" s="151">
        <v>6.15</v>
      </c>
      <c r="V14" s="32">
        <f t="shared" si="7"/>
        <v>3.8499999999999996</v>
      </c>
      <c r="W14" s="32">
        <f t="shared" si="8"/>
        <v>5.05</v>
      </c>
      <c r="X14" s="35"/>
      <c r="Y14" s="61">
        <f t="shared" si="9"/>
        <v>5.05</v>
      </c>
      <c r="Z14" s="60">
        <v>2</v>
      </c>
      <c r="AA14" s="151">
        <v>4.95</v>
      </c>
      <c r="AB14" s="32">
        <f t="shared" si="10"/>
        <v>5.05</v>
      </c>
      <c r="AC14" s="32">
        <f t="shared" si="11"/>
        <v>7.05</v>
      </c>
      <c r="AD14" s="35"/>
      <c r="AE14" s="61">
        <f t="shared" si="12"/>
        <v>7.05</v>
      </c>
    </row>
  </sheetData>
  <sheetProtection selectLockedCells="1" selectUnlockedCells="1"/>
  <mergeCells count="8">
    <mergeCell ref="H7:L7"/>
    <mergeCell ref="N7:R7"/>
    <mergeCell ref="B7:B8"/>
    <mergeCell ref="C7:C8"/>
    <mergeCell ref="D7:D8"/>
    <mergeCell ref="E7:E8"/>
    <mergeCell ref="F7:F8"/>
    <mergeCell ref="G7:G8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1"/>
  <sheetViews>
    <sheetView zoomScalePageLayoutView="0" workbookViewId="0" topLeftCell="A1">
      <selection activeCell="E19" sqref="E19"/>
    </sheetView>
  </sheetViews>
  <sheetFormatPr defaultColWidth="9.140625" defaultRowHeight="18" customHeight="1"/>
  <cols>
    <col min="1" max="1" width="0.71875" style="0" customWidth="1"/>
    <col min="2" max="2" width="3.57421875" style="0" customWidth="1"/>
    <col min="3" max="3" width="18.421875" style="0" customWidth="1"/>
    <col min="4" max="4" width="4.8515625" style="0" customWidth="1"/>
    <col min="5" max="5" width="14.421875" style="0" customWidth="1"/>
    <col min="6" max="6" width="16.00390625" style="0" customWidth="1"/>
    <col min="7" max="7" width="9.57421875" style="0" customWidth="1"/>
    <col min="8" max="8" width="3.57421875" style="1" customWidth="1"/>
    <col min="9" max="9" width="5.140625" style="1" customWidth="1"/>
    <col min="10" max="10" width="5.421875" style="1" customWidth="1"/>
    <col min="11" max="11" width="6.00390625" style="1" customWidth="1"/>
    <col min="12" max="12" width="3.57421875" style="1" customWidth="1"/>
    <col min="13" max="13" width="6.00390625" style="2" customWidth="1"/>
    <col min="14" max="14" width="3.57421875" style="1" customWidth="1"/>
    <col min="15" max="15" width="5.140625" style="1" customWidth="1"/>
    <col min="16" max="16" width="5.421875" style="1" customWidth="1"/>
    <col min="17" max="17" width="5.57421875" style="1" customWidth="1"/>
    <col min="18" max="18" width="4.140625" style="1" customWidth="1"/>
    <col min="19" max="19" width="5.7109375" style="2" customWidth="1"/>
    <col min="20" max="20" width="3.28125" style="1" customWidth="1"/>
    <col min="21" max="21" width="5.140625" style="1" customWidth="1"/>
    <col min="22" max="22" width="5.57421875" style="1" customWidth="1"/>
    <col min="23" max="23" width="6.00390625" style="1" customWidth="1"/>
    <col min="24" max="24" width="3.57421875" style="1" customWidth="1"/>
    <col min="25" max="25" width="6.00390625" style="2" customWidth="1"/>
    <col min="26" max="26" width="3.7109375" style="1" customWidth="1"/>
    <col min="27" max="27" width="5.140625" style="1" customWidth="1"/>
    <col min="28" max="28" width="5.57421875" style="1" customWidth="1"/>
    <col min="29" max="29" width="6.00390625" style="1" customWidth="1"/>
    <col min="30" max="30" width="3.57421875" style="1" customWidth="1"/>
    <col min="31" max="31" width="6.00390625" style="2" customWidth="1"/>
  </cols>
  <sheetData>
    <row r="1" ht="8.25" customHeight="1"/>
    <row r="2" spans="3:10" ht="18.75" customHeight="1">
      <c r="C2" s="3" t="s">
        <v>156</v>
      </c>
      <c r="D2" s="3"/>
      <c r="E2" s="3"/>
      <c r="F2" s="3"/>
      <c r="G2" s="3"/>
      <c r="H2" s="4"/>
      <c r="I2" s="4"/>
      <c r="J2" s="5"/>
    </row>
    <row r="3" spans="3:9" ht="15.75" customHeight="1">
      <c r="C3" s="6" t="s">
        <v>0</v>
      </c>
      <c r="D3" s="7"/>
      <c r="E3" s="7"/>
      <c r="F3" s="7"/>
      <c r="G3" s="7"/>
      <c r="H3" s="8"/>
      <c r="I3" s="8"/>
    </row>
    <row r="4" spans="3:14" ht="13.5" customHeight="1">
      <c r="C4" s="9" t="s">
        <v>1</v>
      </c>
      <c r="D4" s="7"/>
      <c r="E4" s="7"/>
      <c r="F4" s="7"/>
      <c r="G4" s="7"/>
      <c r="H4" s="8"/>
      <c r="I4" s="8"/>
      <c r="N4" s="10"/>
    </row>
    <row r="5" spans="3:7" ht="14.25" customHeight="1">
      <c r="C5" s="11" t="s">
        <v>82</v>
      </c>
      <c r="D5" s="12"/>
      <c r="E5" s="12"/>
      <c r="F5" s="7"/>
      <c r="G5" s="7"/>
    </row>
    <row r="6" ht="6" customHeight="1" thickBot="1"/>
    <row r="7" spans="2:31" ht="18.75" customHeight="1" thickBot="1">
      <c r="B7" s="243" t="s">
        <v>3</v>
      </c>
      <c r="C7" s="245" t="s">
        <v>4</v>
      </c>
      <c r="D7" s="245" t="s">
        <v>5</v>
      </c>
      <c r="E7" s="245" t="s">
        <v>6</v>
      </c>
      <c r="F7" s="247" t="s">
        <v>7</v>
      </c>
      <c r="G7" s="249" t="s">
        <v>8</v>
      </c>
      <c r="H7" s="265" t="s">
        <v>9</v>
      </c>
      <c r="I7" s="265"/>
      <c r="J7" s="265"/>
      <c r="K7" s="265"/>
      <c r="L7" s="265"/>
      <c r="M7" s="84"/>
      <c r="N7" s="266" t="s">
        <v>10</v>
      </c>
      <c r="O7" s="265"/>
      <c r="P7" s="265"/>
      <c r="Q7" s="265"/>
      <c r="R7" s="265"/>
      <c r="S7" s="30"/>
      <c r="T7" s="84" t="s">
        <v>11</v>
      </c>
      <c r="U7" s="84"/>
      <c r="V7" s="84"/>
      <c r="W7" s="84"/>
      <c r="X7" s="84"/>
      <c r="Y7" s="84"/>
      <c r="Z7" s="29" t="s">
        <v>12</v>
      </c>
      <c r="AA7" s="84"/>
      <c r="AB7" s="84"/>
      <c r="AC7" s="84"/>
      <c r="AD7" s="84"/>
      <c r="AE7" s="30"/>
    </row>
    <row r="8" spans="2:31" ht="33" customHeight="1" thickBot="1">
      <c r="B8" s="244"/>
      <c r="C8" s="246"/>
      <c r="D8" s="246"/>
      <c r="E8" s="246"/>
      <c r="F8" s="248"/>
      <c r="G8" s="250"/>
      <c r="H8" s="68" t="s">
        <v>13</v>
      </c>
      <c r="I8" s="47" t="s">
        <v>14</v>
      </c>
      <c r="J8" s="46" t="s">
        <v>15</v>
      </c>
      <c r="K8" s="46" t="s">
        <v>16</v>
      </c>
      <c r="L8" s="48" t="s">
        <v>17</v>
      </c>
      <c r="M8" s="71" t="s">
        <v>18</v>
      </c>
      <c r="N8" s="69" t="s">
        <v>13</v>
      </c>
      <c r="O8" s="47" t="s">
        <v>14</v>
      </c>
      <c r="P8" s="46" t="s">
        <v>15</v>
      </c>
      <c r="Q8" s="46" t="s">
        <v>16</v>
      </c>
      <c r="R8" s="48" t="s">
        <v>17</v>
      </c>
      <c r="S8" s="70" t="s">
        <v>18</v>
      </c>
      <c r="T8" s="68" t="s">
        <v>13</v>
      </c>
      <c r="U8" s="47" t="s">
        <v>14</v>
      </c>
      <c r="V8" s="46" t="s">
        <v>15</v>
      </c>
      <c r="W8" s="46" t="s">
        <v>16</v>
      </c>
      <c r="X8" s="48" t="s">
        <v>17</v>
      </c>
      <c r="Y8" s="71" t="s">
        <v>18</v>
      </c>
      <c r="Z8" s="69" t="s">
        <v>13</v>
      </c>
      <c r="AA8" s="47" t="s">
        <v>14</v>
      </c>
      <c r="AB8" s="46" t="s">
        <v>15</v>
      </c>
      <c r="AC8" s="46" t="s">
        <v>16</v>
      </c>
      <c r="AD8" s="48" t="s">
        <v>17</v>
      </c>
      <c r="AE8" s="70" t="s">
        <v>18</v>
      </c>
    </row>
    <row r="9" spans="2:31" ht="18" customHeight="1">
      <c r="B9" s="113" t="s">
        <v>19</v>
      </c>
      <c r="C9" s="22" t="s">
        <v>84</v>
      </c>
      <c r="D9" s="18">
        <v>1996</v>
      </c>
      <c r="E9" s="18" t="s">
        <v>20</v>
      </c>
      <c r="F9" s="26" t="s">
        <v>29</v>
      </c>
      <c r="G9" s="104">
        <f>SUM(M9+S9+Y9+AE9)</f>
        <v>41.9</v>
      </c>
      <c r="H9" s="56">
        <v>3</v>
      </c>
      <c r="I9" s="57">
        <v>1.65</v>
      </c>
      <c r="J9" s="57">
        <f>SUM(10-I9)</f>
        <v>8.35</v>
      </c>
      <c r="K9" s="57">
        <f>SUM(H9+J9)</f>
        <v>11.35</v>
      </c>
      <c r="L9" s="58"/>
      <c r="M9" s="102">
        <f>SUM(K9-L9)</f>
        <v>11.35</v>
      </c>
      <c r="N9" s="56">
        <v>2.3</v>
      </c>
      <c r="O9" s="155">
        <v>2.6</v>
      </c>
      <c r="P9" s="57">
        <f>SUM(10-O9)</f>
        <v>7.4</v>
      </c>
      <c r="Q9" s="57">
        <f>SUM(N9+P9)</f>
        <v>9.7</v>
      </c>
      <c r="R9" s="58"/>
      <c r="S9" s="59">
        <f>SUM(Q9-R9)</f>
        <v>9.7</v>
      </c>
      <c r="T9" s="101">
        <v>3.6</v>
      </c>
      <c r="U9" s="58">
        <v>3.35</v>
      </c>
      <c r="V9" s="57">
        <f>SUM(10-U9)</f>
        <v>6.65</v>
      </c>
      <c r="W9" s="57">
        <f>SUM(T9+V9)</f>
        <v>10.25</v>
      </c>
      <c r="X9" s="58"/>
      <c r="Y9" s="102">
        <f>SUM(W9-X9)</f>
        <v>10.25</v>
      </c>
      <c r="Z9" s="56">
        <v>3.2</v>
      </c>
      <c r="AA9" s="118">
        <v>2.6</v>
      </c>
      <c r="AB9" s="57">
        <f>SUM(10-AA9)</f>
        <v>7.4</v>
      </c>
      <c r="AC9" s="57">
        <f>SUM(Z9+AB9)</f>
        <v>10.600000000000001</v>
      </c>
      <c r="AD9" s="58"/>
      <c r="AE9" s="59">
        <f>SUM(AC9-AD9)</f>
        <v>10.600000000000001</v>
      </c>
    </row>
    <row r="10" spans="2:31" ht="18" customHeight="1">
      <c r="B10" s="114" t="s">
        <v>22</v>
      </c>
      <c r="C10" s="13" t="s">
        <v>120</v>
      </c>
      <c r="D10" s="14">
        <v>1995</v>
      </c>
      <c r="E10" s="14" t="s">
        <v>105</v>
      </c>
      <c r="F10" s="15" t="s">
        <v>141</v>
      </c>
      <c r="G10" s="105">
        <f>SUM(M10+S10+Y10+AE10)</f>
        <v>40.3</v>
      </c>
      <c r="H10" s="60">
        <v>4.2</v>
      </c>
      <c r="I10" s="32">
        <v>1.8</v>
      </c>
      <c r="J10" s="44">
        <f>SUM(10-I10)</f>
        <v>8.2</v>
      </c>
      <c r="K10" s="32">
        <f>SUM(H10+J10)</f>
        <v>12.399999999999999</v>
      </c>
      <c r="L10" s="35"/>
      <c r="M10" s="95">
        <f>SUM(K10-L10)</f>
        <v>12.399999999999999</v>
      </c>
      <c r="N10" s="60">
        <v>1.8</v>
      </c>
      <c r="O10" s="151">
        <v>4.2</v>
      </c>
      <c r="P10" s="44">
        <f>SUM(10-O10)</f>
        <v>5.8</v>
      </c>
      <c r="Q10" s="32">
        <f>SUM(N10+P10)</f>
        <v>7.6</v>
      </c>
      <c r="R10" s="35"/>
      <c r="S10" s="61">
        <f>SUM(Q10-R10)</f>
        <v>7.6</v>
      </c>
      <c r="T10" s="52">
        <v>3</v>
      </c>
      <c r="U10" s="35">
        <v>4.15</v>
      </c>
      <c r="V10" s="44">
        <f>SUM(10-U10)</f>
        <v>5.85</v>
      </c>
      <c r="W10" s="32">
        <f>SUM(T10+V10)</f>
        <v>8.85</v>
      </c>
      <c r="X10" s="35"/>
      <c r="Y10" s="95">
        <f>SUM(W10-X10)</f>
        <v>8.85</v>
      </c>
      <c r="Z10" s="60">
        <v>4</v>
      </c>
      <c r="AA10" s="37">
        <v>2.55</v>
      </c>
      <c r="AB10" s="44">
        <f>SUM(10-AA10)</f>
        <v>7.45</v>
      </c>
      <c r="AC10" s="32">
        <f>SUM(Z10+AB10)</f>
        <v>11.45</v>
      </c>
      <c r="AD10" s="35"/>
      <c r="AE10" s="61">
        <f>SUM(AC10-AD10)</f>
        <v>11.45</v>
      </c>
    </row>
    <row r="11" spans="2:31" ht="18" customHeight="1">
      <c r="B11" s="114" t="s">
        <v>24</v>
      </c>
      <c r="C11" s="20" t="s">
        <v>83</v>
      </c>
      <c r="D11" s="17">
        <v>1997</v>
      </c>
      <c r="E11" s="17" t="s">
        <v>20</v>
      </c>
      <c r="F11" s="23" t="s">
        <v>29</v>
      </c>
      <c r="G11" s="105">
        <f>SUM(M11+S11+Y11+AE11)</f>
        <v>38.5</v>
      </c>
      <c r="H11" s="60">
        <v>3</v>
      </c>
      <c r="I11" s="32">
        <v>1.75</v>
      </c>
      <c r="J11" s="44">
        <f>SUM(10-I11)</f>
        <v>8.25</v>
      </c>
      <c r="K11" s="32">
        <f>SUM(H11+J11)</f>
        <v>11.25</v>
      </c>
      <c r="L11" s="35"/>
      <c r="M11" s="95">
        <f>SUM(K11-L11)</f>
        <v>11.25</v>
      </c>
      <c r="N11" s="60">
        <v>1.9</v>
      </c>
      <c r="O11" s="151">
        <v>2.9</v>
      </c>
      <c r="P11" s="44">
        <f>SUM(10-O11)</f>
        <v>7.1</v>
      </c>
      <c r="Q11" s="32">
        <f>SUM(N11+P11)</f>
        <v>9</v>
      </c>
      <c r="R11" s="35"/>
      <c r="S11" s="61">
        <f>SUM(Q11-R11)</f>
        <v>9</v>
      </c>
      <c r="T11" s="52">
        <v>3.1</v>
      </c>
      <c r="U11" s="35">
        <v>4.1</v>
      </c>
      <c r="V11" s="44">
        <f>SUM(10-U11)</f>
        <v>5.9</v>
      </c>
      <c r="W11" s="32">
        <f>SUM(T11+V11)</f>
        <v>9</v>
      </c>
      <c r="X11" s="35"/>
      <c r="Y11" s="95">
        <f>SUM(W11-X11)</f>
        <v>9</v>
      </c>
      <c r="Z11" s="60">
        <v>2.6</v>
      </c>
      <c r="AA11" s="32">
        <v>3.35</v>
      </c>
      <c r="AB11" s="44">
        <f>SUM(10-AA11)</f>
        <v>6.65</v>
      </c>
      <c r="AC11" s="32">
        <f>SUM(Z11+AB11)</f>
        <v>9.25</v>
      </c>
      <c r="AD11" s="35"/>
      <c r="AE11" s="61">
        <f>SUM(AC11-AD11)</f>
        <v>9.25</v>
      </c>
    </row>
  </sheetData>
  <sheetProtection selectLockedCells="1" selectUnlockedCells="1"/>
  <mergeCells count="8">
    <mergeCell ref="H7:L7"/>
    <mergeCell ref="N7:R7"/>
    <mergeCell ref="B7:B8"/>
    <mergeCell ref="C7:C8"/>
    <mergeCell ref="D7:D8"/>
    <mergeCell ref="E7:E8"/>
    <mergeCell ref="F7:F8"/>
    <mergeCell ref="G7:G8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2013-06-09T14:54:59Z</cp:lastPrinted>
  <dcterms:created xsi:type="dcterms:W3CDTF">2013-06-09T14:38:10Z</dcterms:created>
  <dcterms:modified xsi:type="dcterms:W3CDTF">2013-06-09T14:55:04Z</dcterms:modified>
  <cp:category/>
  <cp:version/>
  <cp:contentType/>
  <cp:contentStatus/>
</cp:coreProperties>
</file>