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5"/>
  </bookViews>
  <sheets>
    <sheet name="ženy B" sheetId="1" r:id="rId1"/>
    <sheet name="juniorky B" sheetId="2" r:id="rId2"/>
    <sheet name="žákyně B" sheetId="3" r:id="rId3"/>
    <sheet name="starší žákyně" sheetId="4" r:id="rId4"/>
    <sheet name="mladší žákyně" sheetId="5" r:id="rId5"/>
    <sheet name="základní stupeň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<sst xmlns="http://schemas.openxmlformats.org/spreadsheetml/2006/main" count="312" uniqueCount="56">
  <si>
    <t>ředitel závodu:</t>
  </si>
  <si>
    <t>hlavní rozhodčí:</t>
  </si>
  <si>
    <t>kategorie:</t>
  </si>
  <si>
    <t>pořadí</t>
  </si>
  <si>
    <t>příjmení a jméno</t>
  </si>
  <si>
    <t>rok nar</t>
  </si>
  <si>
    <t>oddíl</t>
  </si>
  <si>
    <t>trenér</t>
  </si>
  <si>
    <t>nářadí</t>
  </si>
  <si>
    <t>celkem body</t>
  </si>
  <si>
    <t>přeskok</t>
  </si>
  <si>
    <t>bradla</t>
  </si>
  <si>
    <t>kladina</t>
  </si>
  <si>
    <t>prostná</t>
  </si>
  <si>
    <t>D</t>
  </si>
  <si>
    <t>E Ø</t>
  </si>
  <si>
    <t>10 - EØ</t>
  </si>
  <si>
    <t>výsl.</t>
  </si>
  <si>
    <t>neutr. + spec.sr.</t>
  </si>
  <si>
    <t>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</si>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</sst>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27">
    <font>
      <sz val="11"/>
      <color indexed="8"/>
      <name val="Calibri"/>
      <family val="2"/>
    </font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14"/>
      <name val="Tahoma"/>
      <family val="2"/>
    </font>
    <font>
      <sz val="7"/>
      <name val="Tahoma"/>
      <family val="2"/>
    </font>
    <font>
      <sz val="10"/>
      <name val="Symbol"/>
      <family val="1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30"/>
      <name val="Tahoma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medium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 style="hair">
        <color indexed="8"/>
      </right>
      <top style="hair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2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left" vertical="center"/>
      <protection/>
    </xf>
    <xf numFmtId="0" fontId="8" fillId="0" borderId="17" xfId="0" applyFont="1" applyFill="1" applyBorder="1" applyAlignment="1" applyProtection="1">
      <alignment horizontal="left" vertical="center"/>
      <protection/>
    </xf>
    <xf numFmtId="164" fontId="8" fillId="0" borderId="18" xfId="0" applyNumberFormat="1" applyFont="1" applyFill="1" applyBorder="1" applyAlignment="1">
      <alignment/>
    </xf>
    <xf numFmtId="164" fontId="8" fillId="0" borderId="16" xfId="0" applyNumberFormat="1" applyFont="1" applyFill="1" applyBorder="1" applyAlignment="1">
      <alignment/>
    </xf>
    <xf numFmtId="165" fontId="8" fillId="0" borderId="16" xfId="0" applyNumberFormat="1" applyFont="1" applyFill="1" applyBorder="1" applyAlignment="1">
      <alignment/>
    </xf>
    <xf numFmtId="164" fontId="8" fillId="0" borderId="19" xfId="0" applyNumberFormat="1" applyFont="1" applyFill="1" applyBorder="1" applyAlignment="1">
      <alignment/>
    </xf>
    <xf numFmtId="164" fontId="8" fillId="0" borderId="20" xfId="0" applyNumberFormat="1" applyFont="1" applyFill="1" applyBorder="1" applyAlignment="1">
      <alignment/>
    </xf>
    <xf numFmtId="164" fontId="8" fillId="0" borderId="17" xfId="0" applyNumberFormat="1" applyFont="1" applyFill="1" applyBorder="1" applyAlignment="1">
      <alignment/>
    </xf>
    <xf numFmtId="164" fontId="8" fillId="0" borderId="21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left" vertical="center"/>
      <protection/>
    </xf>
    <xf numFmtId="0" fontId="8" fillId="0" borderId="24" xfId="0" applyFont="1" applyFill="1" applyBorder="1" applyAlignment="1" applyProtection="1">
      <alignment horizontal="left" vertical="center"/>
      <protection/>
    </xf>
    <xf numFmtId="164" fontId="8" fillId="0" borderId="25" xfId="0" applyNumberFormat="1" applyFont="1" applyFill="1" applyBorder="1" applyAlignment="1">
      <alignment/>
    </xf>
    <xf numFmtId="164" fontId="8" fillId="0" borderId="23" xfId="0" applyNumberFormat="1" applyFont="1" applyFill="1" applyBorder="1" applyAlignment="1">
      <alignment/>
    </xf>
    <xf numFmtId="165" fontId="8" fillId="0" borderId="23" xfId="0" applyNumberFormat="1" applyFont="1" applyFill="1" applyBorder="1" applyAlignment="1">
      <alignment/>
    </xf>
    <xf numFmtId="164" fontId="8" fillId="0" borderId="26" xfId="0" applyNumberFormat="1" applyFont="1" applyFill="1" applyBorder="1" applyAlignment="1">
      <alignment/>
    </xf>
    <xf numFmtId="164" fontId="8" fillId="0" borderId="27" xfId="0" applyNumberFormat="1" applyFont="1" applyFill="1" applyBorder="1" applyAlignment="1">
      <alignment/>
    </xf>
    <xf numFmtId="164" fontId="8" fillId="0" borderId="24" xfId="0" applyNumberFormat="1" applyFont="1" applyFill="1" applyBorder="1" applyAlignment="1">
      <alignment/>
    </xf>
    <xf numFmtId="164" fontId="8" fillId="0" borderId="28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0" fontId="8" fillId="0" borderId="30" xfId="0" applyFont="1" applyFill="1" applyBorder="1" applyAlignment="1" applyProtection="1">
      <alignment horizontal="left" vertical="center"/>
      <protection/>
    </xf>
    <xf numFmtId="0" fontId="8" fillId="0" borderId="31" xfId="0" applyFont="1" applyFill="1" applyBorder="1" applyAlignment="1" applyProtection="1">
      <alignment horizontal="left" vertical="center"/>
      <protection/>
    </xf>
    <xf numFmtId="164" fontId="8" fillId="0" borderId="32" xfId="0" applyNumberFormat="1" applyFont="1" applyFill="1" applyBorder="1" applyAlignment="1">
      <alignment/>
    </xf>
    <xf numFmtId="164" fontId="8" fillId="0" borderId="30" xfId="0" applyNumberFormat="1" applyFont="1" applyFill="1" applyBorder="1" applyAlignment="1">
      <alignment/>
    </xf>
    <xf numFmtId="165" fontId="8" fillId="0" borderId="30" xfId="0" applyNumberFormat="1" applyFont="1" applyFill="1" applyBorder="1" applyAlignment="1">
      <alignment/>
    </xf>
    <xf numFmtId="164" fontId="8" fillId="0" borderId="33" xfId="0" applyNumberFormat="1" applyFont="1" applyFill="1" applyBorder="1" applyAlignment="1">
      <alignment/>
    </xf>
    <xf numFmtId="164" fontId="8" fillId="0" borderId="34" xfId="0" applyNumberFormat="1" applyFont="1" applyFill="1" applyBorder="1" applyAlignment="1">
      <alignment/>
    </xf>
    <xf numFmtId="164" fontId="8" fillId="0" borderId="31" xfId="0" applyNumberFormat="1" applyFont="1" applyFill="1" applyBorder="1" applyAlignment="1">
      <alignment/>
    </xf>
    <xf numFmtId="164" fontId="8" fillId="0" borderId="35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vertical="center"/>
    </xf>
    <xf numFmtId="1" fontId="8" fillId="0" borderId="16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left" vertical="center"/>
    </xf>
    <xf numFmtId="2" fontId="8" fillId="0" borderId="16" xfId="0" applyNumberFormat="1" applyFont="1" applyFill="1" applyBorder="1" applyAlignment="1">
      <alignment/>
    </xf>
    <xf numFmtId="2" fontId="8" fillId="0" borderId="22" xfId="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 vertical="center"/>
    </xf>
    <xf numFmtId="1" fontId="8" fillId="0" borderId="23" xfId="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left" vertical="center"/>
    </xf>
    <xf numFmtId="2" fontId="8" fillId="0" borderId="23" xfId="0" applyNumberFormat="1" applyFont="1" applyFill="1" applyBorder="1" applyAlignment="1">
      <alignment/>
    </xf>
    <xf numFmtId="2" fontId="8" fillId="0" borderId="22" xfId="0" applyNumberFormat="1" applyFont="1" applyFill="1" applyBorder="1" applyAlignment="1" applyProtection="1">
      <alignment horizontal="center" vertical="center"/>
      <protection/>
    </xf>
    <xf numFmtId="2" fontId="8" fillId="0" borderId="29" xfId="0" applyNumberFormat="1" applyFont="1" applyFill="1" applyBorder="1" applyAlignment="1">
      <alignment horizontal="center" vertical="center"/>
    </xf>
    <xf numFmtId="2" fontId="8" fillId="0" borderId="30" xfId="0" applyNumberFormat="1" applyFont="1" applyFill="1" applyBorder="1" applyAlignment="1">
      <alignment vertical="center"/>
    </xf>
    <xf numFmtId="1" fontId="8" fillId="0" borderId="30" xfId="0" applyNumberFormat="1" applyFont="1" applyFill="1" applyBorder="1" applyAlignment="1">
      <alignment horizontal="center" vertical="center"/>
    </xf>
    <xf numFmtId="2" fontId="8" fillId="0" borderId="30" xfId="0" applyNumberFormat="1" applyFont="1" applyFill="1" applyBorder="1" applyAlignment="1">
      <alignment horizontal="left" vertical="center"/>
    </xf>
    <xf numFmtId="2" fontId="8" fillId="0" borderId="30" xfId="0" applyNumberFormat="1" applyFont="1" applyFill="1" applyBorder="1" applyAlignment="1">
      <alignment/>
    </xf>
    <xf numFmtId="2" fontId="8" fillId="0" borderId="16" xfId="0" applyNumberFormat="1" applyFont="1" applyFill="1" applyBorder="1" applyAlignment="1">
      <alignment/>
    </xf>
    <xf numFmtId="2" fontId="8" fillId="0" borderId="23" xfId="0" applyNumberFormat="1" applyFont="1" applyFill="1" applyBorder="1" applyAlignment="1">
      <alignment/>
    </xf>
    <xf numFmtId="2" fontId="8" fillId="0" borderId="30" xfId="0" applyNumberFormat="1" applyFont="1" applyFill="1" applyBorder="1" applyAlignment="1">
      <alignment/>
    </xf>
    <xf numFmtId="0" fontId="2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38" xfId="0" applyFont="1" applyFill="1" applyBorder="1" applyAlignment="1" applyProtection="1">
      <alignment vertical="center"/>
      <protection/>
    </xf>
    <xf numFmtId="0" fontId="8" fillId="0" borderId="38" xfId="0" applyFont="1" applyFill="1" applyBorder="1" applyAlignment="1" applyProtection="1">
      <alignment horizontal="center" vertical="center"/>
      <protection/>
    </xf>
    <xf numFmtId="0" fontId="8" fillId="0" borderId="38" xfId="0" applyFont="1" applyFill="1" applyBorder="1" applyAlignment="1" applyProtection="1">
      <alignment horizontal="left" vertical="center"/>
      <protection/>
    </xf>
    <xf numFmtId="0" fontId="8" fillId="0" borderId="39" xfId="0" applyFont="1" applyFill="1" applyBorder="1" applyAlignment="1" applyProtection="1">
      <alignment horizontal="left" vertical="center"/>
      <protection/>
    </xf>
    <xf numFmtId="164" fontId="8" fillId="0" borderId="40" xfId="0" applyNumberFormat="1" applyFont="1" applyFill="1" applyBorder="1" applyAlignment="1">
      <alignment/>
    </xf>
    <xf numFmtId="164" fontId="8" fillId="0" borderId="38" xfId="0" applyNumberFormat="1" applyFont="1" applyFill="1" applyBorder="1" applyAlignment="1">
      <alignment/>
    </xf>
    <xf numFmtId="165" fontId="8" fillId="0" borderId="38" xfId="0" applyNumberFormat="1" applyFont="1" applyFill="1" applyBorder="1" applyAlignment="1">
      <alignment/>
    </xf>
    <xf numFmtId="164" fontId="8" fillId="0" borderId="41" xfId="0" applyNumberFormat="1" applyFont="1" applyFill="1" applyBorder="1" applyAlignment="1">
      <alignment/>
    </xf>
    <xf numFmtId="164" fontId="8" fillId="0" borderId="42" xfId="0" applyNumberFormat="1" applyFont="1" applyFill="1" applyBorder="1" applyAlignment="1">
      <alignment/>
    </xf>
    <xf numFmtId="164" fontId="8" fillId="0" borderId="39" xfId="0" applyNumberFormat="1" applyFont="1" applyFill="1" applyBorder="1" applyAlignment="1">
      <alignment/>
    </xf>
    <xf numFmtId="164" fontId="8" fillId="0" borderId="43" xfId="0" applyNumberFormat="1" applyFont="1" applyFill="1" applyBorder="1" applyAlignment="1">
      <alignment horizontal="center" vertical="center"/>
    </xf>
    <xf numFmtId="0" fontId="8" fillId="0" borderId="44" xfId="0" applyFont="1" applyFill="1" applyBorder="1" applyAlignment="1" applyProtection="1">
      <alignment horizontal="center" vertical="center"/>
      <protection/>
    </xf>
    <xf numFmtId="0" fontId="8" fillId="0" borderId="45" xfId="0" applyFont="1" applyFill="1" applyBorder="1" applyAlignment="1" applyProtection="1">
      <alignment vertical="center"/>
      <protection/>
    </xf>
    <xf numFmtId="0" fontId="8" fillId="0" borderId="45" xfId="0" applyFont="1" applyFill="1" applyBorder="1" applyAlignment="1" applyProtection="1">
      <alignment horizontal="center" vertical="center"/>
      <protection/>
    </xf>
    <xf numFmtId="0" fontId="8" fillId="0" borderId="45" xfId="0" applyFont="1" applyFill="1" applyBorder="1" applyAlignment="1" applyProtection="1">
      <alignment horizontal="left" vertical="center"/>
      <protection/>
    </xf>
    <xf numFmtId="0" fontId="8" fillId="0" borderId="46" xfId="0" applyFont="1" applyFill="1" applyBorder="1" applyAlignment="1" applyProtection="1">
      <alignment horizontal="left" vertical="center"/>
      <protection/>
    </xf>
    <xf numFmtId="0" fontId="25" fillId="0" borderId="0" xfId="0" applyFont="1" applyAlignment="1">
      <alignment/>
    </xf>
    <xf numFmtId="0" fontId="8" fillId="0" borderId="37" xfId="0" applyFont="1" applyFill="1" applyBorder="1" applyAlignment="1">
      <alignment horizontal="center" vertical="center"/>
    </xf>
    <xf numFmtId="164" fontId="8" fillId="0" borderId="39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8" fillId="0" borderId="22" xfId="0" applyFont="1" applyFill="1" applyBorder="1" applyAlignment="1">
      <alignment horizontal="center" vertical="center"/>
    </xf>
    <xf numFmtId="0" fontId="8" fillId="0" borderId="47" xfId="0" applyFont="1" applyFill="1" applyBorder="1" applyAlignment="1" applyProtection="1">
      <alignment vertical="center"/>
      <protection/>
    </xf>
    <xf numFmtId="0" fontId="8" fillId="0" borderId="47" xfId="0" applyFont="1" applyFill="1" applyBorder="1" applyAlignment="1" applyProtection="1">
      <alignment horizontal="center" vertical="center"/>
      <protection/>
    </xf>
    <xf numFmtId="0" fontId="8" fillId="0" borderId="47" xfId="0" applyFont="1" applyFill="1" applyBorder="1" applyAlignment="1" applyProtection="1">
      <alignment horizontal="left" vertical="center"/>
      <protection/>
    </xf>
    <xf numFmtId="0" fontId="8" fillId="0" borderId="11" xfId="0" applyFont="1" applyFill="1" applyBorder="1" applyAlignment="1" applyProtection="1">
      <alignment horizontal="left" vertical="center"/>
      <protection/>
    </xf>
    <xf numFmtId="0" fontId="2" fillId="0" borderId="48" xfId="0" applyFont="1" applyFill="1" applyBorder="1" applyAlignment="1" applyProtection="1">
      <alignment horizontal="center" vertical="center" wrapText="1"/>
      <protection/>
    </xf>
    <xf numFmtId="0" fontId="2" fillId="0" borderId="49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Fill="1" applyBorder="1" applyAlignment="1" applyProtection="1">
      <alignment horizontal="center" vertical="center" wrapText="1"/>
      <protection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2" fillId="0" borderId="37" xfId="0" applyFont="1" applyFill="1" applyBorder="1" applyAlignment="1" applyProtection="1">
      <alignment horizontal="center" vertical="center" textRotation="90" wrapText="1"/>
      <protection/>
    </xf>
    <xf numFmtId="0" fontId="1" fillId="0" borderId="22" xfId="0" applyFont="1" applyFill="1" applyBorder="1" applyAlignment="1" applyProtection="1">
      <alignment textRotation="90"/>
      <protection/>
    </xf>
    <xf numFmtId="0" fontId="1" fillId="0" borderId="44" xfId="0" applyFont="1" applyFill="1" applyBorder="1" applyAlignment="1" applyProtection="1">
      <alignment textRotation="90"/>
      <protection/>
    </xf>
    <xf numFmtId="0" fontId="2" fillId="0" borderId="4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/>
    </xf>
    <xf numFmtId="0" fontId="2" fillId="0" borderId="48" xfId="0" applyFont="1" applyFill="1" applyBorder="1" applyAlignment="1" applyProtection="1">
      <alignment horizontal="center" vertical="center" textRotation="90" wrapText="1"/>
      <protection/>
    </xf>
    <xf numFmtId="0" fontId="2" fillId="0" borderId="49" xfId="0" applyFont="1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>
      <alignment/>
    </xf>
    <xf numFmtId="0" fontId="0" fillId="0" borderId="57" xfId="0" applyFill="1" applyBorder="1" applyAlignment="1">
      <alignment/>
    </xf>
    <xf numFmtId="0" fontId="2" fillId="0" borderId="58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37" xfId="0" applyFont="1" applyBorder="1" applyAlignment="1" applyProtection="1">
      <alignment horizontal="center" vertical="center" textRotation="90" wrapText="1"/>
      <protection/>
    </xf>
    <xf numFmtId="0" fontId="1" fillId="0" borderId="22" xfId="0" applyFont="1" applyBorder="1" applyAlignment="1" applyProtection="1">
      <alignment textRotation="90"/>
      <protection/>
    </xf>
    <xf numFmtId="0" fontId="1" fillId="0" borderId="44" xfId="0" applyFont="1" applyBorder="1" applyAlignment="1" applyProtection="1">
      <alignment textRotation="90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textRotation="90" wrapText="1"/>
      <protection/>
    </xf>
    <xf numFmtId="0" fontId="2" fillId="0" borderId="49" xfId="0" applyFont="1" applyBorder="1" applyAlignment="1" applyProtection="1">
      <alignment horizontal="center" vertical="center" textRotation="90" wrapText="1"/>
      <protection/>
    </xf>
    <xf numFmtId="0" fontId="2" fillId="0" borderId="5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 wrapText="1"/>
    </xf>
    <xf numFmtId="0" fontId="0" fillId="0" borderId="62" xfId="0" applyFill="1" applyBorder="1" applyAlignment="1">
      <alignment/>
    </xf>
    <xf numFmtId="0" fontId="0" fillId="0" borderId="63" xfId="0" applyFill="1" applyBorder="1" applyAlignment="1">
      <alignment/>
    </xf>
    <xf numFmtId="2" fontId="2" fillId="0" borderId="52" xfId="0" applyNumberFormat="1" applyFont="1" applyFill="1" applyBorder="1" applyAlignment="1">
      <alignment horizontal="center" vertical="center"/>
    </xf>
    <xf numFmtId="2" fontId="2" fillId="0" borderId="51" xfId="0" applyNumberFormat="1" applyFont="1" applyFill="1" applyBorder="1" applyAlignment="1">
      <alignment horizontal="center" vertical="center"/>
    </xf>
    <xf numFmtId="2" fontId="2" fillId="0" borderId="53" xfId="0" applyNumberFormat="1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 applyProtection="1">
      <alignment horizontal="center" vertical="center" textRotation="90" wrapText="1"/>
      <protection/>
    </xf>
    <xf numFmtId="2" fontId="1" fillId="0" borderId="22" xfId="0" applyNumberFormat="1" applyFont="1" applyFill="1" applyBorder="1" applyAlignment="1" applyProtection="1">
      <alignment textRotation="90"/>
      <protection/>
    </xf>
    <xf numFmtId="2" fontId="1" fillId="0" borderId="44" xfId="0" applyNumberFormat="1" applyFont="1" applyFill="1" applyBorder="1" applyAlignment="1" applyProtection="1">
      <alignment textRotation="90"/>
      <protection/>
    </xf>
    <xf numFmtId="2" fontId="2" fillId="0" borderId="48" xfId="0" applyNumberFormat="1" applyFont="1" applyFill="1" applyBorder="1" applyAlignment="1" applyProtection="1">
      <alignment horizontal="center" vertical="center" wrapText="1"/>
      <protection/>
    </xf>
    <xf numFmtId="2" fontId="2" fillId="0" borderId="49" xfId="0" applyNumberFormat="1" applyFont="1" applyFill="1" applyBorder="1" applyAlignment="1" applyProtection="1">
      <alignment horizontal="center" vertical="center" wrapText="1"/>
      <protection/>
    </xf>
    <xf numFmtId="2" fontId="2" fillId="0" borderId="48" xfId="0" applyNumberFormat="1" applyFont="1" applyFill="1" applyBorder="1" applyAlignment="1" applyProtection="1">
      <alignment horizontal="center" vertical="center" textRotation="90" wrapText="1"/>
      <protection/>
    </xf>
    <xf numFmtId="2" fontId="2" fillId="0" borderId="49" xfId="0" applyNumberFormat="1" applyFont="1" applyFill="1" applyBorder="1" applyAlignment="1" applyProtection="1">
      <alignment horizontal="center" vertical="center" textRotation="90" wrapText="1"/>
      <protection/>
    </xf>
    <xf numFmtId="2" fontId="2" fillId="0" borderId="50" xfId="0" applyNumberFormat="1" applyFont="1" applyFill="1" applyBorder="1" applyAlignment="1" applyProtection="1">
      <alignment horizontal="center" vertical="center" wrapText="1"/>
      <protection/>
    </xf>
    <xf numFmtId="2" fontId="2" fillId="0" borderId="39" xfId="0" applyNumberFormat="1" applyFont="1" applyFill="1" applyBorder="1" applyAlignment="1">
      <alignment horizontal="center" vertical="center"/>
    </xf>
    <xf numFmtId="2" fontId="2" fillId="0" borderId="54" xfId="0" applyNumberFormat="1" applyFont="1" applyFill="1" applyBorder="1" applyAlignment="1">
      <alignment horizontal="center" vertical="center"/>
    </xf>
    <xf numFmtId="2" fontId="2" fillId="0" borderId="43" xfId="0" applyNumberFormat="1" applyFont="1" applyFill="1" applyBorder="1" applyAlignment="1">
      <alignment horizontal="center" vertical="center" wrapText="1"/>
    </xf>
    <xf numFmtId="2" fontId="0" fillId="0" borderId="28" xfId="0" applyNumberFormat="1" applyFill="1" applyBorder="1" applyAlignment="1">
      <alignment/>
    </xf>
    <xf numFmtId="2" fontId="0" fillId="0" borderId="57" xfId="0" applyNumberFormat="1" applyFill="1" applyBorder="1" applyAlignment="1">
      <alignment/>
    </xf>
    <xf numFmtId="0" fontId="2" fillId="0" borderId="64" xfId="0" applyFont="1" applyFill="1" applyBorder="1" applyAlignment="1" applyProtection="1">
      <alignment horizontal="center" vertical="center" wrapText="1"/>
      <protection/>
    </xf>
    <xf numFmtId="0" fontId="2" fillId="0" borderId="65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textRotation="90"/>
      <protection/>
    </xf>
    <xf numFmtId="0" fontId="2" fillId="0" borderId="66" xfId="0" applyFont="1" applyFill="1" applyBorder="1" applyAlignment="1" applyProtection="1">
      <alignment horizontal="center" vertical="center" wrapText="1"/>
      <protection/>
    </xf>
    <xf numFmtId="0" fontId="2" fillId="0" borderId="66" xfId="0" applyFont="1" applyFill="1" applyBorder="1" applyAlignment="1" applyProtection="1">
      <alignment horizontal="center" vertical="center" textRotation="90" wrapText="1"/>
      <protection/>
    </xf>
    <xf numFmtId="0" fontId="2" fillId="0" borderId="67" xfId="0" applyFont="1" applyFill="1" applyBorder="1" applyAlignment="1" applyProtection="1">
      <alignment horizontal="center" vertical="center" wrapText="1"/>
      <protection/>
    </xf>
    <xf numFmtId="0" fontId="2" fillId="0" borderId="6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/>
    </xf>
    <xf numFmtId="0" fontId="8" fillId="0" borderId="73" xfId="0" applyFont="1" applyFill="1" applyBorder="1" applyAlignment="1">
      <alignment horizontal="center" vertical="center"/>
    </xf>
    <xf numFmtId="0" fontId="8" fillId="0" borderId="74" xfId="0" applyFont="1" applyFill="1" applyBorder="1" applyAlignment="1" applyProtection="1">
      <alignment vertical="center"/>
      <protection/>
    </xf>
    <xf numFmtId="0" fontId="8" fillId="0" borderId="75" xfId="0" applyFont="1" applyFill="1" applyBorder="1" applyAlignment="1" applyProtection="1">
      <alignment vertical="center"/>
      <protection/>
    </xf>
    <xf numFmtId="164" fontId="8" fillId="0" borderId="76" xfId="0" applyNumberFormat="1" applyFont="1" applyFill="1" applyBorder="1" applyAlignment="1">
      <alignment vertical="center"/>
    </xf>
    <xf numFmtId="164" fontId="8" fillId="0" borderId="74" xfId="0" applyNumberFormat="1" applyFont="1" applyFill="1" applyBorder="1" applyAlignment="1">
      <alignment vertical="center"/>
    </xf>
    <xf numFmtId="165" fontId="8" fillId="0" borderId="74" xfId="0" applyNumberFormat="1" applyFont="1" applyFill="1" applyBorder="1" applyAlignment="1">
      <alignment vertical="center"/>
    </xf>
    <xf numFmtId="164" fontId="8" fillId="0" borderId="77" xfId="0" applyNumberFormat="1" applyFont="1" applyFill="1" applyBorder="1" applyAlignment="1">
      <alignment vertical="center"/>
    </xf>
    <xf numFmtId="164" fontId="8" fillId="0" borderId="78" xfId="0" applyNumberFormat="1" applyFont="1" applyFill="1" applyBorder="1" applyAlignment="1">
      <alignment vertical="center"/>
    </xf>
    <xf numFmtId="164" fontId="8" fillId="0" borderId="79" xfId="0" applyNumberFormat="1" applyFont="1" applyFill="1" applyBorder="1" applyAlignment="1">
      <alignment vertical="center"/>
    </xf>
    <xf numFmtId="164" fontId="8" fillId="0" borderId="80" xfId="0" applyNumberFormat="1" applyFont="1" applyFill="1" applyBorder="1" applyAlignment="1">
      <alignment vertical="center"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textRotation="90" wrapText="1"/>
      <protection/>
    </xf>
    <xf numFmtId="0" fontId="2" fillId="0" borderId="38" xfId="0" applyFont="1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textRotation="90" wrapText="1"/>
      <protection/>
    </xf>
    <xf numFmtId="0" fontId="2" fillId="0" borderId="23" xfId="0" applyFont="1" applyFill="1" applyBorder="1" applyAlignment="1">
      <alignment horizontal="center" vertical="center"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textRotation="90" wrapText="1"/>
      <protection/>
    </xf>
    <xf numFmtId="0" fontId="2" fillId="0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>
      <alignment/>
    </xf>
    <xf numFmtId="164" fontId="8" fillId="0" borderId="31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/>
    </xf>
    <xf numFmtId="0" fontId="1" fillId="0" borderId="81" xfId="0" applyFont="1" applyFill="1" applyBorder="1" applyAlignment="1">
      <alignment/>
    </xf>
    <xf numFmtId="164" fontId="8" fillId="0" borderId="61" xfId="0" applyNumberFormat="1" applyFont="1" applyFill="1" applyBorder="1" applyAlignment="1">
      <alignment horizontal="center" vertical="center"/>
    </xf>
    <xf numFmtId="164" fontId="8" fillId="0" borderId="62" xfId="0" applyNumberFormat="1" applyFont="1" applyFill="1" applyBorder="1" applyAlignment="1">
      <alignment horizontal="center" vertical="center"/>
    </xf>
    <xf numFmtId="164" fontId="8" fillId="0" borderId="8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164" fontId="8" fillId="0" borderId="37" xfId="0" applyNumberFormat="1" applyFont="1" applyFill="1" applyBorder="1" applyAlignment="1">
      <alignment/>
    </xf>
    <xf numFmtId="164" fontId="8" fillId="0" borderId="84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164" fontId="8" fillId="0" borderId="82" xfId="0" applyNumberFormat="1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164" fontId="8" fillId="0" borderId="83" xfId="0" applyNumberFormat="1" applyFont="1" applyFill="1" applyBorder="1" applyAlignment="1">
      <alignment/>
    </xf>
    <xf numFmtId="0" fontId="8" fillId="0" borderId="38" xfId="0" applyFont="1" applyFill="1" applyBorder="1" applyAlignment="1">
      <alignment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Fill="1" applyBorder="1" applyAlignment="1">
      <alignment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164" fontId="8" fillId="0" borderId="85" xfId="0" applyNumberFormat="1" applyFont="1" applyFill="1" applyBorder="1" applyAlignment="1">
      <alignment horizontal="center" vertical="center"/>
    </xf>
    <xf numFmtId="164" fontId="8" fillId="0" borderId="86" xfId="0" applyNumberFormat="1" applyFont="1" applyFill="1" applyBorder="1" applyAlignment="1">
      <alignment horizontal="center" vertical="center"/>
    </xf>
    <xf numFmtId="164" fontId="8" fillId="0" borderId="87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left" vertical="center"/>
    </xf>
    <xf numFmtId="2" fontId="8" fillId="0" borderId="24" xfId="0" applyNumberFormat="1" applyFont="1" applyFill="1" applyBorder="1" applyAlignment="1">
      <alignment horizontal="left" vertical="center"/>
    </xf>
    <xf numFmtId="2" fontId="8" fillId="0" borderId="31" xfId="0" applyNumberFormat="1" applyFont="1" applyFill="1" applyBorder="1" applyAlignment="1">
      <alignment horizontal="left" vertical="center"/>
    </xf>
    <xf numFmtId="2" fontId="8" fillId="0" borderId="17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8" fillId="0" borderId="34" xfId="0" applyNumberFormat="1" applyFont="1" applyFill="1" applyBorder="1" applyAlignment="1">
      <alignment/>
    </xf>
    <xf numFmtId="2" fontId="8" fillId="0" borderId="18" xfId="0" applyNumberFormat="1" applyFont="1" applyFill="1" applyBorder="1" applyAlignment="1">
      <alignment/>
    </xf>
    <xf numFmtId="2" fontId="8" fillId="0" borderId="19" xfId="0" applyNumberFormat="1" applyFont="1" applyFill="1" applyBorder="1" applyAlignment="1">
      <alignment/>
    </xf>
    <xf numFmtId="2" fontId="8" fillId="0" borderId="25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2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/>
    </xf>
    <xf numFmtId="2" fontId="8" fillId="0" borderId="35" xfId="0" applyNumberFormat="1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2 3" xfId="48"/>
    <cellStyle name="normální 3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=%20z&#225;kladn&#237;%20stupe&#32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%20=%20mlad&#353;&#237;%20&#382;&#225;kyn&#2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3%20=%20star&#353;&#237;%20&#382;&#225;kyn&#28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5%20=%20juniorky%20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4%20=%20&#382;&#225;kyn&#283;%20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6%20=%20&#382;eny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--"/>
      <sheetName val="pre"/>
      <sheetName val="vysl"/>
    </sheetNames>
    <sheetDataSet>
      <sheetData sheetId="1">
        <row r="1">
          <cell r="A1" t="str">
            <v>18. ročník TRHOVOSVINENSKÉHO POHÁRU - 12.4.2014</v>
          </cell>
        </row>
        <row r="2">
          <cell r="D2" t="str">
            <v>Hála Martin</v>
          </cell>
        </row>
        <row r="3">
          <cell r="D3" t="str">
            <v>Světlana Zourová</v>
          </cell>
        </row>
        <row r="4">
          <cell r="D4" t="str">
            <v>ZÁKLADNÍ STUPEŇ</v>
          </cell>
        </row>
        <row r="8">
          <cell r="B8" t="str">
            <v>Bagová Nikola</v>
          </cell>
          <cell r="C8">
            <v>2007</v>
          </cell>
          <cell r="D8" t="str">
            <v>TJ Merkur Č. Budějovce</v>
          </cell>
          <cell r="E8" t="str">
            <v>Bagová, Dvořáková, Kubešová</v>
          </cell>
        </row>
        <row r="9">
          <cell r="B9" t="str">
            <v>Candrová Michaela</v>
          </cell>
          <cell r="C9">
            <v>2007</v>
          </cell>
          <cell r="D9" t="str">
            <v>TJ Merkur Č. Budějovce</v>
          </cell>
          <cell r="E9" t="str">
            <v>Bagová, Dvořáková, Kubešová</v>
          </cell>
        </row>
        <row r="10">
          <cell r="B10" t="str">
            <v>Dvořáková Kateřina</v>
          </cell>
          <cell r="C10">
            <v>2007</v>
          </cell>
          <cell r="D10" t="str">
            <v>TJ Merkur Č. Budějovce</v>
          </cell>
          <cell r="E10" t="str">
            <v>Bagová, Povišerová</v>
          </cell>
        </row>
        <row r="11">
          <cell r="B11" t="str">
            <v>Ellederová Aneta</v>
          </cell>
          <cell r="C11">
            <v>2007</v>
          </cell>
          <cell r="D11" t="str">
            <v>TJ Loko Veselí n./L.</v>
          </cell>
          <cell r="E11" t="str">
            <v>Horejšová, Černá </v>
          </cell>
        </row>
        <row r="12">
          <cell r="B12" t="str">
            <v>Filisteinová Kristýna</v>
          </cell>
          <cell r="C12">
            <v>2006</v>
          </cell>
          <cell r="D12" t="str">
            <v>TJ Spartak Trhové Sviny</v>
          </cell>
          <cell r="E12" t="str">
            <v>Kunzová Šárka</v>
          </cell>
        </row>
        <row r="13">
          <cell r="B13" t="str">
            <v>Fošumová Sofie</v>
          </cell>
          <cell r="C13">
            <v>2006</v>
          </cell>
          <cell r="D13" t="str">
            <v>TJ Merkur Č. Budějovce</v>
          </cell>
          <cell r="E13" t="str">
            <v>Polívková, Vandělíková</v>
          </cell>
        </row>
        <row r="14">
          <cell r="B14" t="str">
            <v>Hájková Kristýna</v>
          </cell>
          <cell r="C14">
            <v>2007</v>
          </cell>
          <cell r="D14" t="str">
            <v>SG Pelhřimov</v>
          </cell>
          <cell r="E14" t="str">
            <v>kolektiv trenérů</v>
          </cell>
        </row>
        <row r="15">
          <cell r="B15" t="str">
            <v>Hanzlová Anna</v>
          </cell>
          <cell r="C15">
            <v>2005</v>
          </cell>
          <cell r="D15" t="str">
            <v>TJ Nová Včelnice</v>
          </cell>
          <cell r="E15" t="str">
            <v>Blechová</v>
          </cell>
        </row>
        <row r="16">
          <cell r="B16" t="str">
            <v>Havelková Ema</v>
          </cell>
          <cell r="C16">
            <v>2006</v>
          </cell>
          <cell r="D16" t="str">
            <v>SG Pelhřimov</v>
          </cell>
          <cell r="E16" t="str">
            <v>kolektiv trenérů</v>
          </cell>
        </row>
        <row r="17">
          <cell r="B17" t="str">
            <v>Holická Justýna</v>
          </cell>
          <cell r="C17">
            <v>2007</v>
          </cell>
          <cell r="D17" t="str">
            <v>TJ Slovan J. Hradec</v>
          </cell>
          <cell r="E17" t="str">
            <v>Dubová, Jírová</v>
          </cell>
        </row>
        <row r="18">
          <cell r="B18" t="str">
            <v>Hrušková Anna</v>
          </cell>
          <cell r="C18">
            <v>2007</v>
          </cell>
          <cell r="D18" t="str">
            <v>TJ Loko Veselí n./L.</v>
          </cell>
          <cell r="E18" t="str">
            <v>Horejšová, Černá </v>
          </cell>
        </row>
        <row r="19">
          <cell r="B19" t="str">
            <v>Kamenická Karolína</v>
          </cell>
          <cell r="C19">
            <v>2006</v>
          </cell>
          <cell r="D19" t="str">
            <v>TJ Slovan J. Hradec</v>
          </cell>
          <cell r="E19" t="str">
            <v>Dubová, Jírová</v>
          </cell>
        </row>
        <row r="20">
          <cell r="B20" t="str">
            <v>Kašparová Adéla</v>
          </cell>
          <cell r="C20">
            <v>2005</v>
          </cell>
          <cell r="D20" t="str">
            <v>TJ Šumavan Vimperk</v>
          </cell>
          <cell r="E20" t="str">
            <v>Kotlíková Marie</v>
          </cell>
        </row>
        <row r="21">
          <cell r="B21" t="str">
            <v>Kollerová Marika</v>
          </cell>
          <cell r="C21">
            <v>2008</v>
          </cell>
          <cell r="D21" t="str">
            <v>TJ Merkur Č. Budějovce</v>
          </cell>
          <cell r="E21" t="str">
            <v>Povišerová</v>
          </cell>
        </row>
        <row r="22">
          <cell r="B22" t="str">
            <v>Krajňáková Eliška</v>
          </cell>
          <cell r="C22">
            <v>2006</v>
          </cell>
          <cell r="D22" t="str">
            <v>TJ Slovan J. Hradec</v>
          </cell>
          <cell r="E22" t="str">
            <v>Dubová, Jírová</v>
          </cell>
        </row>
        <row r="24">
          <cell r="B24" t="str">
            <v>Kubíková Hana</v>
          </cell>
          <cell r="C24">
            <v>2006</v>
          </cell>
          <cell r="D24" t="str">
            <v>TJ Nová Včelnice</v>
          </cell>
          <cell r="E24" t="str">
            <v>Blechová</v>
          </cell>
        </row>
        <row r="25">
          <cell r="B25" t="str">
            <v>Malechová Tereza</v>
          </cell>
          <cell r="C25">
            <v>2007</v>
          </cell>
          <cell r="D25" t="str">
            <v>TJ Loko Veselí n./L.</v>
          </cell>
          <cell r="E25" t="str">
            <v>Horejšová, Černá </v>
          </cell>
        </row>
        <row r="26">
          <cell r="B26" t="str">
            <v>Maryšková Karolína</v>
          </cell>
          <cell r="C26">
            <v>2007</v>
          </cell>
          <cell r="D26" t="str">
            <v>TJ Slovan J. Hradec</v>
          </cell>
          <cell r="E26" t="str">
            <v>Dubová, Jírová</v>
          </cell>
        </row>
        <row r="27">
          <cell r="B27" t="str">
            <v>Nouzová Lucie</v>
          </cell>
          <cell r="C27">
            <v>2007</v>
          </cell>
          <cell r="D27" t="str">
            <v>TJ Loko Veselí n./L.</v>
          </cell>
          <cell r="E27" t="str">
            <v>Horejšová, Černá </v>
          </cell>
        </row>
        <row r="28">
          <cell r="B28" t="str">
            <v>Omastová Karolína</v>
          </cell>
          <cell r="C28">
            <v>2006</v>
          </cell>
          <cell r="D28" t="str">
            <v>TJ Nová Včelnice</v>
          </cell>
          <cell r="E28" t="str">
            <v>Blechová</v>
          </cell>
        </row>
        <row r="29">
          <cell r="B29" t="str">
            <v>Plachá Veronika</v>
          </cell>
          <cell r="C29">
            <v>2007</v>
          </cell>
          <cell r="D29" t="str">
            <v>TJ Spartak Trhové Sviny</v>
          </cell>
          <cell r="E29" t="str">
            <v>Kunzová Šárka</v>
          </cell>
        </row>
        <row r="30">
          <cell r="B30" t="str">
            <v>Popovičová Veronika</v>
          </cell>
          <cell r="C30">
            <v>2005</v>
          </cell>
          <cell r="D30" t="str">
            <v>TJ Spartak Trhové Sviny</v>
          </cell>
          <cell r="E30" t="str">
            <v>Kunzová Šárka</v>
          </cell>
        </row>
        <row r="31">
          <cell r="B31" t="str">
            <v>Přibylová Natálie</v>
          </cell>
          <cell r="C31">
            <v>2005</v>
          </cell>
          <cell r="D31" t="str">
            <v>TJ Nová Včelnice</v>
          </cell>
          <cell r="E31" t="str">
            <v>Blechová</v>
          </cell>
        </row>
        <row r="32">
          <cell r="B32" t="str">
            <v>Řeháčková Anja</v>
          </cell>
          <cell r="C32">
            <v>2005</v>
          </cell>
          <cell r="D32" t="str">
            <v>TJ Spartak Trhové Sviny</v>
          </cell>
          <cell r="E32" t="str">
            <v>Hálová Michaela</v>
          </cell>
        </row>
        <row r="33">
          <cell r="B33" t="str">
            <v>Staňková Tereza</v>
          </cell>
          <cell r="C33">
            <v>2006</v>
          </cell>
          <cell r="D33" t="str">
            <v>TJ Slovan J. Hradec</v>
          </cell>
          <cell r="E33" t="str">
            <v>Dubová, Jírová</v>
          </cell>
        </row>
        <row r="34">
          <cell r="B34" t="str">
            <v>Šestáková Isabela</v>
          </cell>
          <cell r="C34">
            <v>2007</v>
          </cell>
          <cell r="D34" t="str">
            <v>TJ Merkur Č. Budějovce</v>
          </cell>
          <cell r="E34" t="str">
            <v>Bagová, Dvořáková, Kubešová</v>
          </cell>
        </row>
        <row r="35">
          <cell r="B35" t="str">
            <v>Šoršová Lucie</v>
          </cell>
          <cell r="C35">
            <v>2007</v>
          </cell>
          <cell r="D35" t="str">
            <v>TJ Slovan J. Hradec</v>
          </cell>
          <cell r="E35" t="str">
            <v>Dubová, Jírová</v>
          </cell>
        </row>
        <row r="36">
          <cell r="B36" t="str">
            <v>Švehlová Rozárie</v>
          </cell>
          <cell r="C36">
            <v>2008</v>
          </cell>
          <cell r="D36" t="str">
            <v>TJ Merkur Č. Budějovce</v>
          </cell>
          <cell r="E36" t="str">
            <v>Bagová, Povišerová</v>
          </cell>
        </row>
        <row r="37">
          <cell r="B37" t="str">
            <v>Tušlová Natálie</v>
          </cell>
          <cell r="C37">
            <v>2007</v>
          </cell>
          <cell r="D37" t="str">
            <v>TJ Merkur Č. Budějovce</v>
          </cell>
          <cell r="E37" t="str">
            <v>Bagová, Dvořáková, Kubešová</v>
          </cell>
        </row>
        <row r="38">
          <cell r="B38" t="str">
            <v>Vačkářová Eliška</v>
          </cell>
          <cell r="C38">
            <v>2007</v>
          </cell>
          <cell r="D38" t="str">
            <v>TJ Loko Veselí n./L.</v>
          </cell>
          <cell r="E38" t="str">
            <v>Horejšová, Černá </v>
          </cell>
        </row>
        <row r="39">
          <cell r="B39" t="str">
            <v>Vašicová Daniela</v>
          </cell>
          <cell r="C39">
            <v>2005</v>
          </cell>
          <cell r="D39" t="str">
            <v>TJ Šumavan Vimperk</v>
          </cell>
          <cell r="E39" t="str">
            <v>Kotlíková Marie</v>
          </cell>
        </row>
        <row r="40">
          <cell r="B40" t="str">
            <v>Vlažná Tina</v>
          </cell>
          <cell r="C40">
            <v>2006</v>
          </cell>
          <cell r="D40" t="str">
            <v>TJ Merkur Č. Budějovce</v>
          </cell>
          <cell r="E40" t="str">
            <v>Polívková, Vandělíková</v>
          </cell>
        </row>
        <row r="41">
          <cell r="B41" t="str">
            <v>Vondrášková Ema</v>
          </cell>
          <cell r="C41">
            <v>2007</v>
          </cell>
          <cell r="D41" t="str">
            <v>TJ Loko Veselí n./L.</v>
          </cell>
          <cell r="E41" t="str">
            <v>Horejšová, Černá </v>
          </cell>
        </row>
        <row r="42">
          <cell r="B42" t="str">
            <v>Vozobulová Pavla</v>
          </cell>
          <cell r="C42">
            <v>2005</v>
          </cell>
          <cell r="D42" t="str">
            <v>TJ Šumavan Vimperk</v>
          </cell>
          <cell r="E42" t="str">
            <v>Kotlíková Marie</v>
          </cell>
        </row>
        <row r="43">
          <cell r="B43" t="str">
            <v>Záhorová Michaela</v>
          </cell>
          <cell r="C43">
            <v>2007</v>
          </cell>
          <cell r="D43" t="str">
            <v>TJ Loko Veselí n./L.</v>
          </cell>
          <cell r="E43" t="str">
            <v>Horejšová, Černá </v>
          </cell>
        </row>
        <row r="44">
          <cell r="B44" t="str">
            <v>Zaňáková Ivana</v>
          </cell>
          <cell r="C44">
            <v>2006</v>
          </cell>
          <cell r="D44" t="str">
            <v>SG Pelhřimov</v>
          </cell>
          <cell r="E44" t="str">
            <v>kolektiv trenérů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--"/>
      <sheetName val="pre"/>
      <sheetName val="vysl"/>
    </sheetNames>
    <sheetDataSet>
      <sheetData sheetId="1">
        <row r="1">
          <cell r="A1" t="str">
            <v>18. ročník TRHOVOSVINENSKÉHO POHÁRU - 12.4.2014</v>
          </cell>
        </row>
        <row r="2">
          <cell r="D2" t="str">
            <v>Hála Martin</v>
          </cell>
        </row>
        <row r="3">
          <cell r="D3" t="str">
            <v>Světlana Zourová</v>
          </cell>
        </row>
        <row r="4">
          <cell r="D4" t="str">
            <v>MLADŠÍ ŽÁKYNĚ</v>
          </cell>
        </row>
        <row r="8">
          <cell r="B8" t="str">
            <v>Blažková Anna</v>
          </cell>
          <cell r="C8">
            <v>2006</v>
          </cell>
          <cell r="D8" t="str">
            <v>Plzeň - Šťáhlavice</v>
          </cell>
          <cell r="E8" t="str">
            <v>Šik</v>
          </cell>
        </row>
        <row r="9">
          <cell r="B9" t="str">
            <v>Hajná Bára</v>
          </cell>
          <cell r="C9">
            <v>2006</v>
          </cell>
          <cell r="D9" t="str">
            <v>TJ Loko Veselí n./L.</v>
          </cell>
          <cell r="E9" t="str">
            <v>Novotná</v>
          </cell>
        </row>
        <row r="10">
          <cell r="B10" t="str">
            <v>Hamadejová Libuše</v>
          </cell>
          <cell r="C10">
            <v>2005</v>
          </cell>
          <cell r="D10" t="str">
            <v>TJ Spartak T. Sviny</v>
          </cell>
          <cell r="E10" t="str">
            <v>Hálová Michaela</v>
          </cell>
        </row>
        <row r="11">
          <cell r="B11" t="str">
            <v>Hýblová Kristýna</v>
          </cell>
          <cell r="C11">
            <v>2006</v>
          </cell>
          <cell r="D11" t="str">
            <v>TJ Merkur Č. Budějovice</v>
          </cell>
          <cell r="E11" t="str">
            <v>Polívková, Vandělíková</v>
          </cell>
        </row>
        <row r="12">
          <cell r="B12" t="str">
            <v>Chromá Sára</v>
          </cell>
          <cell r="C12">
            <v>2005</v>
          </cell>
          <cell r="D12" t="str">
            <v>TJ Merkur Č. Budějovice</v>
          </cell>
          <cell r="E12" t="str">
            <v>Polívková, Vandělíková</v>
          </cell>
        </row>
        <row r="13">
          <cell r="B13" t="str">
            <v>Chvátalová Tereza</v>
          </cell>
          <cell r="C13">
            <v>2005</v>
          </cell>
          <cell r="D13" t="str">
            <v>TJ Merkur Č. Budějovice</v>
          </cell>
          <cell r="E13" t="str">
            <v>Bago, Imbrová</v>
          </cell>
        </row>
        <row r="14">
          <cell r="B14" t="str">
            <v>Janáková Dominika</v>
          </cell>
          <cell r="C14">
            <v>2006</v>
          </cell>
          <cell r="D14" t="str">
            <v>TJ Merkur Č. Budějovice</v>
          </cell>
          <cell r="E14" t="str">
            <v>Povišerová</v>
          </cell>
        </row>
        <row r="15">
          <cell r="B15" t="str">
            <v>Janáková Helena</v>
          </cell>
          <cell r="C15">
            <v>2006</v>
          </cell>
          <cell r="D15" t="str">
            <v>Plzeň - Šťáhlavice</v>
          </cell>
          <cell r="E15" t="str">
            <v>Šik</v>
          </cell>
        </row>
        <row r="16">
          <cell r="B16" t="str">
            <v>Jenknerová Karolína</v>
          </cell>
          <cell r="C16">
            <v>2005</v>
          </cell>
          <cell r="D16" t="str">
            <v>TJ Spartak T. Sviny</v>
          </cell>
          <cell r="E16" t="str">
            <v>Hálová Michaela</v>
          </cell>
        </row>
        <row r="17">
          <cell r="B17" t="str">
            <v>Ježková Lucie</v>
          </cell>
          <cell r="C17">
            <v>2006</v>
          </cell>
          <cell r="D17" t="str">
            <v>TJ Loko Veselí n./L.</v>
          </cell>
          <cell r="E17" t="str">
            <v>Novotná</v>
          </cell>
        </row>
        <row r="18">
          <cell r="B18" t="str">
            <v>Lazar Mara</v>
          </cell>
          <cell r="C18">
            <v>2005</v>
          </cell>
          <cell r="D18" t="str">
            <v>TJ Merkur Č. Budějovice</v>
          </cell>
          <cell r="E18" t="str">
            <v>Povišerová</v>
          </cell>
        </row>
        <row r="19">
          <cell r="B19" t="str">
            <v>Linhartová Bára</v>
          </cell>
          <cell r="C19">
            <v>2005</v>
          </cell>
          <cell r="D19" t="str">
            <v>TJ Spartak T. Sviny</v>
          </cell>
          <cell r="E19" t="str">
            <v>Hálová Michaela</v>
          </cell>
        </row>
        <row r="20">
          <cell r="B20" t="str">
            <v>Ludvíková Kateřina</v>
          </cell>
          <cell r="C20">
            <v>2005</v>
          </cell>
          <cell r="D20" t="str">
            <v>TJ Spartak S. Ústí</v>
          </cell>
          <cell r="E20" t="str">
            <v>Panošová, Cepák, Blažková</v>
          </cell>
        </row>
        <row r="21">
          <cell r="B21" t="str">
            <v>Mičková Karolína</v>
          </cell>
          <cell r="C21">
            <v>2006</v>
          </cell>
          <cell r="D21" t="str">
            <v>TJ Loko Veselí n./L.</v>
          </cell>
          <cell r="E21" t="str">
            <v>Novotná</v>
          </cell>
        </row>
        <row r="22">
          <cell r="B22" t="str">
            <v>Prachařová Martina</v>
          </cell>
          <cell r="C22">
            <v>2005</v>
          </cell>
          <cell r="D22" t="str">
            <v>TJ Spartak T. Sviny</v>
          </cell>
          <cell r="E22" t="str">
            <v>Hálová Michaela</v>
          </cell>
        </row>
        <row r="23">
          <cell r="B23" t="str">
            <v>Šiková Barbora</v>
          </cell>
          <cell r="C23">
            <v>2006</v>
          </cell>
          <cell r="D23" t="str">
            <v>Plzeň - Šťáhlavice</v>
          </cell>
          <cell r="E23" t="str">
            <v>Šik</v>
          </cell>
        </row>
        <row r="24">
          <cell r="B24" t="str">
            <v>Švecová Eliška</v>
          </cell>
          <cell r="C24">
            <v>2005</v>
          </cell>
          <cell r="D24" t="str">
            <v>SG Pelhřimov</v>
          </cell>
          <cell r="E24" t="str">
            <v>kolektiv trenérů</v>
          </cell>
        </row>
        <row r="25">
          <cell r="B25" t="str">
            <v>Švehlová Kateřina</v>
          </cell>
          <cell r="C25">
            <v>2005</v>
          </cell>
          <cell r="D25" t="str">
            <v>TJ Merkur Č. Budějovice</v>
          </cell>
          <cell r="E25" t="str">
            <v>Povišerová</v>
          </cell>
        </row>
        <row r="26">
          <cell r="B26" t="str">
            <v>Tomšů Kateřina</v>
          </cell>
          <cell r="C26">
            <v>2005</v>
          </cell>
          <cell r="D26" t="str">
            <v>SG Pelhřimov</v>
          </cell>
          <cell r="E26" t="str">
            <v>kolektiv trenérů</v>
          </cell>
        </row>
        <row r="27">
          <cell r="B27" t="str">
            <v>Trnková Anna</v>
          </cell>
          <cell r="C27">
            <v>2006</v>
          </cell>
          <cell r="D27" t="str">
            <v>TJ Merkur Č. Budějovice</v>
          </cell>
          <cell r="E27" t="str">
            <v>Polívková, Vandělíková</v>
          </cell>
        </row>
        <row r="28">
          <cell r="B28" t="str">
            <v>Vágnerová Lucie</v>
          </cell>
          <cell r="C28">
            <v>2005</v>
          </cell>
          <cell r="D28" t="str">
            <v>TJ Spartak S. Ústí</v>
          </cell>
          <cell r="E28" t="str">
            <v>Panošová, Cepák, Blažková</v>
          </cell>
        </row>
        <row r="29">
          <cell r="B29" t="str">
            <v>Vítová Viktorie</v>
          </cell>
          <cell r="C29">
            <v>2006</v>
          </cell>
          <cell r="D29" t="str">
            <v>TJ Loko Veselí n./L.</v>
          </cell>
          <cell r="E29" t="str">
            <v>Novotná</v>
          </cell>
        </row>
        <row r="30">
          <cell r="B30" t="str">
            <v>Vojtěchová Anna</v>
          </cell>
          <cell r="C30">
            <v>2005</v>
          </cell>
          <cell r="D30" t="str">
            <v>SG Znojmo</v>
          </cell>
          <cell r="E30" t="str">
            <v>Křístelová Ivana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--"/>
      <sheetName val="pre"/>
      <sheetName val="vysl"/>
    </sheetNames>
    <sheetDataSet>
      <sheetData sheetId="1">
        <row r="1">
          <cell r="A1" t="str">
            <v>18. ročník TRHOVOSVINENSKÉHO POHÁRU - 12.4.2014</v>
          </cell>
        </row>
        <row r="2">
          <cell r="D2" t="str">
            <v>Hála Martin</v>
          </cell>
        </row>
        <row r="3">
          <cell r="D3" t="str">
            <v>Světlana Zourová</v>
          </cell>
        </row>
        <row r="4">
          <cell r="D4" t="str">
            <v>STARŠÍ ŽÁKYNĚ</v>
          </cell>
        </row>
        <row r="8">
          <cell r="B8" t="str">
            <v>Aubrechtová Kateřina</v>
          </cell>
          <cell r="C8">
            <v>2005</v>
          </cell>
          <cell r="D8" t="str">
            <v>TJ Merkur Č. Budějovice</v>
          </cell>
          <cell r="E8" t="str">
            <v>Bago, Imbrová</v>
          </cell>
        </row>
        <row r="9">
          <cell r="B9" t="str">
            <v>Hánová Tereza</v>
          </cell>
          <cell r="C9">
            <v>2004</v>
          </cell>
          <cell r="D9" t="str">
            <v>TJ Nová Včelnice</v>
          </cell>
          <cell r="E9" t="str">
            <v>Kolář</v>
          </cell>
        </row>
        <row r="10">
          <cell r="B10" t="str">
            <v>Pavlíková Leontýna</v>
          </cell>
          <cell r="C10">
            <v>2004</v>
          </cell>
          <cell r="D10" t="str">
            <v>TJ Slovan J. Hradec</v>
          </cell>
          <cell r="E10" t="str">
            <v>Dvořáková, Huboňová, Látová</v>
          </cell>
        </row>
        <row r="11">
          <cell r="B11" t="str">
            <v>Picková Magdaléna</v>
          </cell>
          <cell r="C11">
            <v>2004</v>
          </cell>
          <cell r="D11" t="str">
            <v>TJ Slovan J. Hradec</v>
          </cell>
          <cell r="E11" t="str">
            <v>Dvořáková, Huboňová, Látová</v>
          </cell>
        </row>
        <row r="12">
          <cell r="B12" t="str">
            <v>Procházková Kristýna</v>
          </cell>
          <cell r="C12">
            <v>2004</v>
          </cell>
          <cell r="D12" t="str">
            <v>SG Znojmo</v>
          </cell>
          <cell r="E12" t="str">
            <v>Křístelová Ivana</v>
          </cell>
        </row>
        <row r="13">
          <cell r="B13" t="str">
            <v>Pučejdlová Zuzana</v>
          </cell>
          <cell r="C13">
            <v>2005</v>
          </cell>
          <cell r="D13" t="str">
            <v>TJ Merkur Č. Budějovice</v>
          </cell>
          <cell r="E13" t="str">
            <v>Bago, Imbrová</v>
          </cell>
        </row>
        <row r="14">
          <cell r="B14" t="str">
            <v>Vratišovská Zlatka</v>
          </cell>
          <cell r="C14">
            <v>2004</v>
          </cell>
          <cell r="D14" t="str">
            <v>SG Pelhřimov</v>
          </cell>
          <cell r="E14" t="str">
            <v>kolektiv trenérů</v>
          </cell>
        </row>
        <row r="15">
          <cell r="B15" t="str">
            <v>Ziková Kristýna</v>
          </cell>
          <cell r="C15">
            <v>2004</v>
          </cell>
          <cell r="D15" t="str">
            <v>TJ Nová Včelnice</v>
          </cell>
          <cell r="E15" t="str">
            <v>Kolář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--"/>
      <sheetName val="pre"/>
      <sheetName val="vysl"/>
    </sheetNames>
    <sheetDataSet>
      <sheetData sheetId="1">
        <row r="1">
          <cell r="A1" t="str">
            <v>18. ročník TRHOVOSVINENSKÉHO POHÁRU - 12.4.2014</v>
          </cell>
        </row>
        <row r="2">
          <cell r="D2" t="str">
            <v>Hála Martin</v>
          </cell>
        </row>
        <row r="3">
          <cell r="D3" t="str">
            <v>Světlana Zourová</v>
          </cell>
        </row>
        <row r="4">
          <cell r="D4" t="str">
            <v>JUNIORKY "B"</v>
          </cell>
        </row>
        <row r="8">
          <cell r="B8" t="str">
            <v>Černá Marie</v>
          </cell>
          <cell r="C8">
            <v>2000</v>
          </cell>
          <cell r="D8" t="str">
            <v>SG Znojmo</v>
          </cell>
          <cell r="E8" t="str">
            <v>Křístelová Ivana</v>
          </cell>
        </row>
        <row r="9">
          <cell r="B9" t="str">
            <v>Chodorová Anna</v>
          </cell>
          <cell r="C9">
            <v>2000</v>
          </cell>
          <cell r="D9" t="str">
            <v>TJ Šumavan Vimperk</v>
          </cell>
          <cell r="E9" t="str">
            <v>Kotlíková Marie</v>
          </cell>
        </row>
        <row r="10">
          <cell r="B10" t="str">
            <v>Jírová Gabriela</v>
          </cell>
          <cell r="C10">
            <v>1999</v>
          </cell>
          <cell r="D10" t="str">
            <v>TJ Slovan J. Hradec</v>
          </cell>
          <cell r="E10" t="str">
            <v>Kešnarová, Haneflová</v>
          </cell>
        </row>
        <row r="11">
          <cell r="B11" t="str">
            <v>Kešnarová Barbora</v>
          </cell>
          <cell r="C11">
            <v>2001</v>
          </cell>
          <cell r="D11" t="str">
            <v>TJ Slovan J. Hradec</v>
          </cell>
          <cell r="E11" t="str">
            <v>Kešnarová, Haneflová</v>
          </cell>
        </row>
        <row r="12">
          <cell r="B12" t="str">
            <v>Krtoušová Jana</v>
          </cell>
          <cell r="C12">
            <v>2000</v>
          </cell>
          <cell r="D12" t="str">
            <v>TJ Šumavan Vimperk</v>
          </cell>
          <cell r="E12" t="str">
            <v>Kotlíková Marie</v>
          </cell>
        </row>
        <row r="13">
          <cell r="B13" t="str">
            <v>Štufková Tereza</v>
          </cell>
          <cell r="C13">
            <v>2001</v>
          </cell>
          <cell r="D13" t="str">
            <v>TJ Slovan J. Hradec</v>
          </cell>
          <cell r="E13" t="str">
            <v>Kešnarová, Haneflová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--"/>
      <sheetName val="pre"/>
      <sheetName val="vysl"/>
    </sheetNames>
    <sheetDataSet>
      <sheetData sheetId="1">
        <row r="1">
          <cell r="A1" t="str">
            <v>18. ročník TRHOVOSVINENSKÉHO POHÁRU - 12.4.2014</v>
          </cell>
        </row>
        <row r="2">
          <cell r="D2" t="str">
            <v>Hála Martin</v>
          </cell>
        </row>
        <row r="3">
          <cell r="D3" t="str">
            <v>Světlana Zourová</v>
          </cell>
        </row>
        <row r="4">
          <cell r="D4" t="str">
            <v>ŽÁKYNĚ "B"</v>
          </cell>
        </row>
        <row r="8">
          <cell r="B8" t="str">
            <v>Čermáková Adéla</v>
          </cell>
          <cell r="C8">
            <v>2004</v>
          </cell>
          <cell r="D8" t="str">
            <v>TJ Spartak T. Sviny</v>
          </cell>
          <cell r="E8" t="str">
            <v>Hálová Michaela</v>
          </cell>
        </row>
        <row r="9">
          <cell r="B9" t="str">
            <v>Dvořáková Adéla</v>
          </cell>
          <cell r="C9">
            <v>2003</v>
          </cell>
          <cell r="D9" t="str">
            <v>TJ Slovan J. Hradec</v>
          </cell>
          <cell r="E9" t="str">
            <v>Kešnarová, Haneflová</v>
          </cell>
        </row>
        <row r="10">
          <cell r="B10" t="str">
            <v>Hamadejová Eliška</v>
          </cell>
          <cell r="C10">
            <v>2002</v>
          </cell>
          <cell r="D10" t="str">
            <v>TJ Spartak T. Sviny</v>
          </cell>
          <cell r="E10" t="str">
            <v>Hálová Michaela</v>
          </cell>
        </row>
        <row r="11">
          <cell r="B11" t="str">
            <v>Chalupová Petra</v>
          </cell>
          <cell r="C11">
            <v>2004</v>
          </cell>
          <cell r="D11" t="str">
            <v>TJ Merkur Č. Budějovice</v>
          </cell>
          <cell r="E11" t="str">
            <v>Bago, Imbrová</v>
          </cell>
        </row>
        <row r="12">
          <cell r="B12" t="str">
            <v>Chrpová Barbora</v>
          </cell>
          <cell r="C12">
            <v>2003</v>
          </cell>
          <cell r="D12" t="str">
            <v>TJ Slovan J. Hradec</v>
          </cell>
          <cell r="E12" t="str">
            <v>Kešnarová, Haneflová</v>
          </cell>
        </row>
        <row r="13">
          <cell r="B13" t="str">
            <v>Ježková Aneta</v>
          </cell>
          <cell r="C13">
            <v>2004</v>
          </cell>
          <cell r="D13" t="str">
            <v>TJ Spartak T. Sviny</v>
          </cell>
          <cell r="E13" t="str">
            <v>Hálová Michaela</v>
          </cell>
        </row>
        <row r="14">
          <cell r="B14" t="str">
            <v>Kotalíková Diana</v>
          </cell>
          <cell r="C14">
            <v>2004</v>
          </cell>
          <cell r="D14" t="str">
            <v>TJ Spartak S. Ústí</v>
          </cell>
          <cell r="E14" t="str">
            <v>Panošová, Cepák, Blažková</v>
          </cell>
        </row>
        <row r="15">
          <cell r="B15" t="str">
            <v>Šablatúrová Dorota</v>
          </cell>
          <cell r="C15">
            <v>2003</v>
          </cell>
          <cell r="D15" t="str">
            <v>TJ Slovan J. Hradec</v>
          </cell>
          <cell r="E15" t="str">
            <v>Kešnarová, Haneflová</v>
          </cell>
        </row>
        <row r="16">
          <cell r="B16" t="str">
            <v>Ta Nguen Trang Marie</v>
          </cell>
          <cell r="C16">
            <v>2003</v>
          </cell>
          <cell r="D16" t="str">
            <v>TJ Slovan J. Hradec</v>
          </cell>
          <cell r="E16" t="str">
            <v>Dvořáková, Huboňová, Látová</v>
          </cell>
        </row>
        <row r="17">
          <cell r="B17" t="str">
            <v>Veselá Gabriela</v>
          </cell>
          <cell r="C17">
            <v>2003</v>
          </cell>
          <cell r="D17" t="str">
            <v>TJ Spartak S. Ústí</v>
          </cell>
          <cell r="E17" t="str">
            <v>Panošová, Cepák, Blažková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--"/>
      <sheetName val="pre"/>
      <sheetName val="vysl"/>
    </sheetNames>
    <sheetDataSet>
      <sheetData sheetId="1">
        <row r="1">
          <cell r="A1" t="str">
            <v>18. ročník TRHOVOSVINENSKÉHO POHÁRU - 12.4.2014</v>
          </cell>
        </row>
        <row r="2">
          <cell r="D2" t="str">
            <v>Hála Martin</v>
          </cell>
        </row>
        <row r="3">
          <cell r="D3" t="str">
            <v>Světlana Zourová</v>
          </cell>
        </row>
        <row r="4">
          <cell r="D4" t="str">
            <v>ŽENY "B"</v>
          </cell>
        </row>
        <row r="8">
          <cell r="B8" t="str">
            <v>Vrábelová Kateřina</v>
          </cell>
          <cell r="C8">
            <v>1998</v>
          </cell>
          <cell r="D8" t="str">
            <v>TJ Šumavan Vimperk</v>
          </cell>
          <cell r="E8" t="str">
            <v>Kotlíková Marie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"/>
  <sheetViews>
    <sheetView zoomScale="80" zoomScaleNormal="80" workbookViewId="0" topLeftCell="A1">
      <selection activeCell="B11" sqref="B11"/>
    </sheetView>
  </sheetViews>
  <sheetFormatPr defaultColWidth="9.140625" defaultRowHeight="15"/>
  <cols>
    <col min="1" max="1" width="3.140625" style="99" customWidth="1"/>
    <col min="2" max="2" width="13.00390625" style="99" customWidth="1"/>
    <col min="3" max="3" width="4.00390625" style="99" customWidth="1"/>
    <col min="4" max="4" width="14.421875" style="99" customWidth="1"/>
    <col min="5" max="5" width="11.7109375" style="99" customWidth="1"/>
    <col min="6" max="7" width="4.57421875" style="99" bestFit="1" customWidth="1"/>
    <col min="8" max="8" width="6.7109375" style="99" bestFit="1" customWidth="1"/>
    <col min="9" max="9" width="4.57421875" style="99" bestFit="1" customWidth="1"/>
    <col min="10" max="10" width="2.421875" style="99" customWidth="1"/>
    <col min="11" max="13" width="4.57421875" style="99" bestFit="1" customWidth="1"/>
    <col min="14" max="14" width="6.7109375" style="99" bestFit="1" customWidth="1"/>
    <col min="15" max="15" width="4.57421875" style="99" bestFit="1" customWidth="1"/>
    <col min="16" max="16" width="3.00390625" style="99" customWidth="1"/>
    <col min="17" max="19" width="4.57421875" style="99" bestFit="1" customWidth="1"/>
    <col min="20" max="20" width="6.7109375" style="99" bestFit="1" customWidth="1"/>
    <col min="21" max="21" width="4.57421875" style="99" bestFit="1" customWidth="1"/>
    <col min="22" max="22" width="2.421875" style="99" customWidth="1"/>
    <col min="23" max="23" width="4.57421875" style="99" bestFit="1" customWidth="1"/>
    <col min="24" max="24" width="5.00390625" style="99" customWidth="1"/>
    <col min="25" max="25" width="4.57421875" style="99" bestFit="1" customWidth="1"/>
    <col min="26" max="26" width="6.7109375" style="99" bestFit="1" customWidth="1"/>
    <col min="27" max="27" width="4.57421875" style="99" bestFit="1" customWidth="1"/>
    <col min="28" max="28" width="2.421875" style="99" customWidth="1"/>
    <col min="29" max="29" width="4.57421875" style="99" bestFit="1" customWidth="1"/>
    <col min="30" max="30" width="6.8515625" style="99" customWidth="1"/>
    <col min="31" max="16384" width="9.00390625" style="99" customWidth="1"/>
  </cols>
  <sheetData>
    <row r="1" spans="1:30" ht="18.75" customHeight="1">
      <c r="A1" s="117" t="str">
        <f>'[6]pre'!A1</f>
        <v>18. ročník TRHOVOSVINENSKÉHO POHÁRU - 12.4.2014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</row>
    <row r="2" spans="1:30" ht="12.75">
      <c r="A2" s="2"/>
      <c r="B2" s="3" t="s">
        <v>0</v>
      </c>
      <c r="C2" s="4"/>
      <c r="D2" s="5" t="str">
        <f>'[6]pre'!D2</f>
        <v>Hála Martin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18" t="str">
        <f>'[6]pre'!D4</f>
        <v>ŽENY "B"</v>
      </c>
      <c r="Y2" s="118"/>
      <c r="Z2" s="118"/>
      <c r="AA2" s="118"/>
      <c r="AB2" s="118"/>
      <c r="AC2" s="118"/>
      <c r="AD2" s="2"/>
    </row>
    <row r="3" spans="1:30" ht="12.75">
      <c r="A3" s="2"/>
      <c r="B3" s="3" t="s">
        <v>1</v>
      </c>
      <c r="C3" s="4"/>
      <c r="D3" s="5" t="str">
        <f>'[6]pre'!D3</f>
        <v>Světlana Zourová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20" t="s">
        <v>2</v>
      </c>
      <c r="W3" s="120"/>
      <c r="X3" s="118"/>
      <c r="Y3" s="118"/>
      <c r="Z3" s="118"/>
      <c r="AA3" s="118"/>
      <c r="AB3" s="118"/>
      <c r="AC3" s="118"/>
      <c r="AD3" s="2"/>
    </row>
    <row r="4" spans="1:30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19"/>
      <c r="Y4" s="119"/>
      <c r="Z4" s="119"/>
      <c r="AA4" s="119"/>
      <c r="AB4" s="119"/>
      <c r="AC4" s="119"/>
      <c r="AD4" s="2"/>
    </row>
    <row r="5" spans="1:30" ht="13.5" customHeight="1">
      <c r="A5" s="121" t="s">
        <v>3</v>
      </c>
      <c r="B5" s="108" t="s">
        <v>4</v>
      </c>
      <c r="C5" s="126" t="s">
        <v>5</v>
      </c>
      <c r="D5" s="108" t="s">
        <v>6</v>
      </c>
      <c r="E5" s="161" t="s">
        <v>7</v>
      </c>
      <c r="F5" s="115" t="s">
        <v>8</v>
      </c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6"/>
      <c r="AD5" s="124" t="s">
        <v>9</v>
      </c>
    </row>
    <row r="6" spans="1:30" ht="13.5" customHeight="1">
      <c r="A6" s="122"/>
      <c r="B6" s="109"/>
      <c r="C6" s="127"/>
      <c r="D6" s="109"/>
      <c r="E6" s="162"/>
      <c r="F6" s="111" t="s">
        <v>10</v>
      </c>
      <c r="G6" s="111"/>
      <c r="H6" s="111"/>
      <c r="I6" s="111"/>
      <c r="J6" s="111"/>
      <c r="K6" s="113"/>
      <c r="L6" s="111" t="s">
        <v>11</v>
      </c>
      <c r="M6" s="111"/>
      <c r="N6" s="111"/>
      <c r="O6" s="111"/>
      <c r="P6" s="111"/>
      <c r="Q6" s="111"/>
      <c r="R6" s="112" t="s">
        <v>12</v>
      </c>
      <c r="S6" s="111"/>
      <c r="T6" s="111"/>
      <c r="U6" s="111"/>
      <c r="V6" s="111"/>
      <c r="W6" s="113"/>
      <c r="X6" s="111" t="s">
        <v>13</v>
      </c>
      <c r="Y6" s="111"/>
      <c r="Z6" s="111"/>
      <c r="AA6" s="111"/>
      <c r="AB6" s="111"/>
      <c r="AC6" s="113"/>
      <c r="AD6" s="125"/>
    </row>
    <row r="7" spans="1:30" ht="22.5" customHeight="1" thickBot="1">
      <c r="A7" s="163"/>
      <c r="B7" s="164"/>
      <c r="C7" s="165"/>
      <c r="D7" s="164"/>
      <c r="E7" s="166"/>
      <c r="F7" s="167" t="s">
        <v>14</v>
      </c>
      <c r="G7" s="168" t="s">
        <v>15</v>
      </c>
      <c r="H7" s="169" t="s">
        <v>16</v>
      </c>
      <c r="I7" s="170" t="s">
        <v>17</v>
      </c>
      <c r="J7" s="171" t="s">
        <v>18</v>
      </c>
      <c r="K7" s="172" t="s">
        <v>19</v>
      </c>
      <c r="L7" s="167" t="s">
        <v>14</v>
      </c>
      <c r="M7" s="168" t="s">
        <v>15</v>
      </c>
      <c r="N7" s="173" t="s">
        <v>16</v>
      </c>
      <c r="O7" s="174" t="s">
        <v>17</v>
      </c>
      <c r="P7" s="171" t="s">
        <v>18</v>
      </c>
      <c r="Q7" s="175" t="s">
        <v>19</v>
      </c>
      <c r="R7" s="176" t="s">
        <v>14</v>
      </c>
      <c r="S7" s="168" t="s">
        <v>15</v>
      </c>
      <c r="T7" s="169" t="s">
        <v>16</v>
      </c>
      <c r="U7" s="170" t="s">
        <v>17</v>
      </c>
      <c r="V7" s="171" t="s">
        <v>18</v>
      </c>
      <c r="W7" s="172" t="s">
        <v>19</v>
      </c>
      <c r="X7" s="176" t="s">
        <v>14</v>
      </c>
      <c r="Y7" s="168" t="s">
        <v>15</v>
      </c>
      <c r="Z7" s="169" t="s">
        <v>16</v>
      </c>
      <c r="AA7" s="170" t="s">
        <v>17</v>
      </c>
      <c r="AB7" s="171" t="s">
        <v>18</v>
      </c>
      <c r="AC7" s="172" t="s">
        <v>19</v>
      </c>
      <c r="AD7" s="177"/>
    </row>
    <row r="8" spans="1:30" s="102" customFormat="1" ht="18.75" customHeight="1" thickBot="1">
      <c r="A8" s="178" t="s">
        <v>20</v>
      </c>
      <c r="B8" s="179" t="str">
        <f>'[6]pre'!B8</f>
        <v>Vrábelová Kateřina</v>
      </c>
      <c r="C8" s="179">
        <f>'[6]pre'!C8</f>
        <v>1998</v>
      </c>
      <c r="D8" s="179" t="str">
        <f>'[6]pre'!D8</f>
        <v>TJ Šumavan Vimperk</v>
      </c>
      <c r="E8" s="180" t="str">
        <f>'[6]pre'!E8</f>
        <v>Kotlíková Marie</v>
      </c>
      <c r="F8" s="181">
        <v>2.8</v>
      </c>
      <c r="G8" s="182">
        <v>2.95</v>
      </c>
      <c r="H8" s="182">
        <f>10-G8</f>
        <v>7.05</v>
      </c>
      <c r="I8" s="182">
        <f>F8+H8</f>
        <v>9.85</v>
      </c>
      <c r="J8" s="183"/>
      <c r="K8" s="184">
        <f>I8-J8</f>
        <v>9.85</v>
      </c>
      <c r="L8" s="181">
        <v>1.8</v>
      </c>
      <c r="M8" s="182">
        <v>5.95</v>
      </c>
      <c r="N8" s="182">
        <f>10-M8</f>
        <v>4.05</v>
      </c>
      <c r="O8" s="182">
        <f>L8+N8</f>
        <v>5.85</v>
      </c>
      <c r="P8" s="183">
        <v>2</v>
      </c>
      <c r="Q8" s="185">
        <f>O8-P8</f>
        <v>3.8499999999999996</v>
      </c>
      <c r="R8" s="186">
        <v>2.7</v>
      </c>
      <c r="S8" s="182">
        <v>5.7</v>
      </c>
      <c r="T8" s="182">
        <f>10-S8</f>
        <v>4.3</v>
      </c>
      <c r="U8" s="182">
        <f>R8+T8</f>
        <v>7</v>
      </c>
      <c r="V8" s="183"/>
      <c r="W8" s="184">
        <f>U8-V8</f>
        <v>7</v>
      </c>
      <c r="X8" s="186">
        <v>2.3</v>
      </c>
      <c r="Y8" s="182">
        <v>4.6</v>
      </c>
      <c r="Z8" s="182">
        <f>10-Y8</f>
        <v>5.4</v>
      </c>
      <c r="AA8" s="182">
        <f>X8+Z8</f>
        <v>7.7</v>
      </c>
      <c r="AB8" s="183"/>
      <c r="AC8" s="184">
        <f>AA8-AB8</f>
        <v>7.7</v>
      </c>
      <c r="AD8" s="187">
        <f>K8+Q8+W8+AC8</f>
        <v>28.4</v>
      </c>
    </row>
    <row r="9" spans="1:30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</sheetData>
  <sheetProtection/>
  <protectedRanges>
    <protectedRange sqref="X9:AA24 AB8:AB24" name="Oblast4"/>
    <protectedRange sqref="T9:U24 V8:V24 R8:S24" name="Oblast3"/>
    <protectedRange sqref="N9:O24 P8:P24 L8:M24" name="Oblast2"/>
    <protectedRange sqref="T8:U8 X8:AA8 N8:O8 F8:J24" name="Oblast1"/>
  </protectedRanges>
  <mergeCells count="14">
    <mergeCell ref="F6:K6"/>
    <mergeCell ref="L6:Q6"/>
    <mergeCell ref="R6:W6"/>
    <mergeCell ref="X6:AC6"/>
    <mergeCell ref="A1:AD1"/>
    <mergeCell ref="X2:AC4"/>
    <mergeCell ref="V3:W3"/>
    <mergeCell ref="A5:A7"/>
    <mergeCell ref="B5:B7"/>
    <mergeCell ref="C5:C7"/>
    <mergeCell ref="D5:D7"/>
    <mergeCell ref="E5:E7"/>
    <mergeCell ref="F5:AC5"/>
    <mergeCell ref="AD5:AD7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5"/>
  <sheetViews>
    <sheetView zoomScale="80" zoomScaleNormal="80" zoomScalePageLayoutView="0" workbookViewId="0" topLeftCell="A1">
      <selection activeCell="N24" sqref="N24"/>
    </sheetView>
  </sheetViews>
  <sheetFormatPr defaultColWidth="9.140625" defaultRowHeight="15"/>
  <cols>
    <col min="1" max="1" width="3.140625" style="99" customWidth="1"/>
    <col min="2" max="2" width="13.00390625" style="99" customWidth="1"/>
    <col min="3" max="3" width="4.00390625" style="99" customWidth="1"/>
    <col min="4" max="4" width="16.57421875" style="99" customWidth="1"/>
    <col min="5" max="5" width="15.421875" style="99" customWidth="1"/>
    <col min="6" max="7" width="5.00390625" style="99" customWidth="1"/>
    <col min="8" max="9" width="6.28125" style="99" customWidth="1"/>
    <col min="10" max="10" width="2.421875" style="99" customWidth="1"/>
    <col min="11" max="11" width="6.28125" style="99" customWidth="1"/>
    <col min="12" max="13" width="5.00390625" style="99" customWidth="1"/>
    <col min="14" max="15" width="6.28125" style="99" customWidth="1"/>
    <col min="16" max="16" width="2.8515625" style="99" customWidth="1"/>
    <col min="17" max="17" width="6.28125" style="99" customWidth="1"/>
    <col min="18" max="19" width="5.00390625" style="99" customWidth="1"/>
    <col min="20" max="21" width="6.28125" style="99" customWidth="1"/>
    <col min="22" max="22" width="2.421875" style="99" customWidth="1"/>
    <col min="23" max="23" width="6.28125" style="99" customWidth="1"/>
    <col min="24" max="25" width="5.00390625" style="99" customWidth="1"/>
    <col min="26" max="27" width="6.28125" style="99" customWidth="1"/>
    <col min="28" max="28" width="2.421875" style="99" customWidth="1"/>
    <col min="29" max="29" width="6.28125" style="99" customWidth="1"/>
    <col min="30" max="30" width="6.8515625" style="99" customWidth="1"/>
    <col min="31" max="16384" width="9.00390625" style="99" customWidth="1"/>
  </cols>
  <sheetData>
    <row r="1" spans="1:30" ht="18.75" customHeight="1">
      <c r="A1" s="117" t="str">
        <f>'[4]pre'!A1</f>
        <v>18. ročník TRHOVOSVINENSKÉHO POHÁRU - 12.4.2014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</row>
    <row r="2" spans="1:30" ht="12.75">
      <c r="A2" s="2"/>
      <c r="B2" s="3" t="s">
        <v>0</v>
      </c>
      <c r="C2" s="4"/>
      <c r="D2" s="5" t="str">
        <f>'[4]pre'!D2</f>
        <v>Hála Martin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18" t="str">
        <f>'[4]pre'!D4</f>
        <v>JUNIORKY "B"</v>
      </c>
      <c r="Y2" s="118"/>
      <c r="Z2" s="118"/>
      <c r="AA2" s="118"/>
      <c r="AB2" s="118"/>
      <c r="AC2" s="118"/>
      <c r="AD2" s="2"/>
    </row>
    <row r="3" spans="1:30" ht="12.75">
      <c r="A3" s="2"/>
      <c r="B3" s="3" t="s">
        <v>1</v>
      </c>
      <c r="C3" s="4"/>
      <c r="D3" s="5" t="str">
        <f>'[4]pre'!D3</f>
        <v>Světlana Zourová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20" t="s">
        <v>2</v>
      </c>
      <c r="W3" s="120"/>
      <c r="X3" s="118"/>
      <c r="Y3" s="118"/>
      <c r="Z3" s="118"/>
      <c r="AA3" s="118"/>
      <c r="AB3" s="118"/>
      <c r="AC3" s="118"/>
      <c r="AD3" s="2"/>
    </row>
    <row r="4" spans="1:30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19"/>
      <c r="Y4" s="119"/>
      <c r="Z4" s="119"/>
      <c r="AA4" s="119"/>
      <c r="AB4" s="119"/>
      <c r="AC4" s="119"/>
      <c r="AD4" s="2"/>
    </row>
    <row r="5" spans="1:30" ht="13.5" customHeight="1">
      <c r="A5" s="121" t="s">
        <v>3</v>
      </c>
      <c r="B5" s="188" t="s">
        <v>4</v>
      </c>
      <c r="C5" s="189" t="s">
        <v>5</v>
      </c>
      <c r="D5" s="188" t="s">
        <v>6</v>
      </c>
      <c r="E5" s="188" t="s">
        <v>7</v>
      </c>
      <c r="F5" s="190" t="s">
        <v>8</v>
      </c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14"/>
      <c r="AD5" s="142" t="s">
        <v>9</v>
      </c>
    </row>
    <row r="6" spans="1:30" ht="13.5" customHeight="1">
      <c r="A6" s="122"/>
      <c r="B6" s="191"/>
      <c r="C6" s="192"/>
      <c r="D6" s="191"/>
      <c r="E6" s="191"/>
      <c r="F6" s="193" t="s">
        <v>10</v>
      </c>
      <c r="G6" s="193"/>
      <c r="H6" s="193"/>
      <c r="I6" s="193"/>
      <c r="J6" s="193"/>
      <c r="K6" s="200"/>
      <c r="L6" s="210" t="s">
        <v>11</v>
      </c>
      <c r="M6" s="193"/>
      <c r="N6" s="193"/>
      <c r="O6" s="193"/>
      <c r="P6" s="193"/>
      <c r="Q6" s="211"/>
      <c r="R6" s="203" t="s">
        <v>12</v>
      </c>
      <c r="S6" s="193"/>
      <c r="T6" s="193"/>
      <c r="U6" s="193"/>
      <c r="V6" s="193"/>
      <c r="W6" s="200"/>
      <c r="X6" s="210" t="s">
        <v>13</v>
      </c>
      <c r="Y6" s="193"/>
      <c r="Z6" s="193"/>
      <c r="AA6" s="193"/>
      <c r="AB6" s="193"/>
      <c r="AC6" s="211"/>
      <c r="AD6" s="205"/>
    </row>
    <row r="7" spans="1:30" ht="22.5" customHeight="1" thickBot="1">
      <c r="A7" s="163"/>
      <c r="B7" s="194"/>
      <c r="C7" s="195"/>
      <c r="D7" s="194"/>
      <c r="E7" s="194"/>
      <c r="F7" s="196" t="s">
        <v>14</v>
      </c>
      <c r="G7" s="196" t="s">
        <v>15</v>
      </c>
      <c r="H7" s="197" t="s">
        <v>16</v>
      </c>
      <c r="I7" s="198" t="s">
        <v>17</v>
      </c>
      <c r="J7" s="199" t="s">
        <v>18</v>
      </c>
      <c r="K7" s="175" t="s">
        <v>19</v>
      </c>
      <c r="L7" s="212" t="s">
        <v>14</v>
      </c>
      <c r="M7" s="196" t="s">
        <v>15</v>
      </c>
      <c r="N7" s="197" t="s">
        <v>16</v>
      </c>
      <c r="O7" s="198" t="s">
        <v>17</v>
      </c>
      <c r="P7" s="199" t="s">
        <v>18</v>
      </c>
      <c r="Q7" s="213" t="s">
        <v>19</v>
      </c>
      <c r="R7" s="204" t="s">
        <v>14</v>
      </c>
      <c r="S7" s="196" t="s">
        <v>15</v>
      </c>
      <c r="T7" s="197" t="s">
        <v>16</v>
      </c>
      <c r="U7" s="198" t="s">
        <v>17</v>
      </c>
      <c r="V7" s="199" t="s">
        <v>18</v>
      </c>
      <c r="W7" s="175" t="s">
        <v>19</v>
      </c>
      <c r="X7" s="212" t="s">
        <v>14</v>
      </c>
      <c r="Y7" s="196" t="s">
        <v>15</v>
      </c>
      <c r="Z7" s="197" t="s">
        <v>16</v>
      </c>
      <c r="AA7" s="198" t="s">
        <v>17</v>
      </c>
      <c r="AB7" s="199" t="s">
        <v>18</v>
      </c>
      <c r="AC7" s="213" t="s">
        <v>19</v>
      </c>
      <c r="AD7" s="206"/>
    </row>
    <row r="8" spans="1:30" s="102" customFormat="1" ht="12.75" customHeight="1">
      <c r="A8" s="100" t="s">
        <v>20</v>
      </c>
      <c r="B8" s="83" t="str">
        <f>'[4]pre'!B10</f>
        <v>Jírová Gabriela</v>
      </c>
      <c r="C8" s="84">
        <f>'[4]pre'!C10</f>
        <v>1999</v>
      </c>
      <c r="D8" s="85" t="str">
        <f>'[4]pre'!D10</f>
        <v>TJ Slovan J. Hradec</v>
      </c>
      <c r="E8" s="85" t="str">
        <f>'[4]pre'!E10</f>
        <v>Kešnarová, Haneflová</v>
      </c>
      <c r="F8" s="88">
        <v>3</v>
      </c>
      <c r="G8" s="88">
        <v>2.15</v>
      </c>
      <c r="H8" s="88">
        <f>10-G8</f>
        <v>7.85</v>
      </c>
      <c r="I8" s="88">
        <f>F8+H8</f>
        <v>10.85</v>
      </c>
      <c r="J8" s="89"/>
      <c r="K8" s="101">
        <f>I8-J8</f>
        <v>10.85</v>
      </c>
      <c r="L8" s="214">
        <v>2.3</v>
      </c>
      <c r="M8" s="88">
        <v>3.65</v>
      </c>
      <c r="N8" s="88">
        <f>10-M8</f>
        <v>6.35</v>
      </c>
      <c r="O8" s="88">
        <f>L8+N8</f>
        <v>8.649999999999999</v>
      </c>
      <c r="P8" s="89"/>
      <c r="Q8" s="215">
        <f>O8-P8</f>
        <v>8.649999999999999</v>
      </c>
      <c r="R8" s="91">
        <v>3.4</v>
      </c>
      <c r="S8" s="88">
        <v>2.35</v>
      </c>
      <c r="T8" s="88">
        <f>10-S8</f>
        <v>7.65</v>
      </c>
      <c r="U8" s="88">
        <f>R8+T8</f>
        <v>11.05</v>
      </c>
      <c r="V8" s="89"/>
      <c r="W8" s="101">
        <f>U8-V8</f>
        <v>11.05</v>
      </c>
      <c r="X8" s="214">
        <v>4.2</v>
      </c>
      <c r="Y8" s="88">
        <v>2</v>
      </c>
      <c r="Z8" s="88">
        <f aca="true" t="shared" si="0" ref="Z8:Z13">10-Y8</f>
        <v>8</v>
      </c>
      <c r="AA8" s="88">
        <f aca="true" t="shared" si="1" ref="AA8:AA13">X8+Z8</f>
        <v>12.2</v>
      </c>
      <c r="AB8" s="89"/>
      <c r="AC8" s="215">
        <f aca="true" t="shared" si="2" ref="AC8:AC13">AA8-AB8</f>
        <v>12.2</v>
      </c>
      <c r="AD8" s="207">
        <f aca="true" t="shared" si="3" ref="AD8:AD13">K8+Q8+W8+AC8</f>
        <v>42.75</v>
      </c>
    </row>
    <row r="9" spans="1:30" s="102" customFormat="1" ht="12.75">
      <c r="A9" s="103" t="s">
        <v>21</v>
      </c>
      <c r="B9" s="27" t="str">
        <f>'[4]pre'!B8</f>
        <v>Černá Marie</v>
      </c>
      <c r="C9" s="28">
        <f>'[4]pre'!C8</f>
        <v>2000</v>
      </c>
      <c r="D9" s="29" t="str">
        <f>'[4]pre'!D8</f>
        <v>SG Znojmo</v>
      </c>
      <c r="E9" s="29" t="str">
        <f>'[4]pre'!E8</f>
        <v>Křístelová Ivana</v>
      </c>
      <c r="F9" s="32">
        <v>4</v>
      </c>
      <c r="G9" s="32">
        <v>1.55</v>
      </c>
      <c r="H9" s="32">
        <f>10-G9</f>
        <v>8.45</v>
      </c>
      <c r="I9" s="32">
        <f>F9+H9</f>
        <v>12.45</v>
      </c>
      <c r="J9" s="33"/>
      <c r="K9" s="201">
        <f>I9-J9</f>
        <v>12.45</v>
      </c>
      <c r="L9" s="216">
        <v>2.7</v>
      </c>
      <c r="M9" s="32">
        <v>5.15</v>
      </c>
      <c r="N9" s="32">
        <f>10-M9</f>
        <v>4.85</v>
      </c>
      <c r="O9" s="32">
        <f>L9+N9</f>
        <v>7.55</v>
      </c>
      <c r="P9" s="33"/>
      <c r="Q9" s="217">
        <f>O9-P9</f>
        <v>7.55</v>
      </c>
      <c r="R9" s="35">
        <v>2.6</v>
      </c>
      <c r="S9" s="32">
        <v>4.2</v>
      </c>
      <c r="T9" s="32">
        <f>10-S9</f>
        <v>5.8</v>
      </c>
      <c r="U9" s="32">
        <f>R9+T9</f>
        <v>8.4</v>
      </c>
      <c r="V9" s="33"/>
      <c r="W9" s="201">
        <f>U9-V9</f>
        <v>8.4</v>
      </c>
      <c r="X9" s="216">
        <v>4.4</v>
      </c>
      <c r="Y9" s="32">
        <v>2.6</v>
      </c>
      <c r="Z9" s="32">
        <f t="shared" si="0"/>
        <v>7.4</v>
      </c>
      <c r="AA9" s="32">
        <f t="shared" si="1"/>
        <v>11.8</v>
      </c>
      <c r="AB9" s="33"/>
      <c r="AC9" s="217">
        <f t="shared" si="2"/>
        <v>11.8</v>
      </c>
      <c r="AD9" s="208">
        <f t="shared" si="3"/>
        <v>40.2</v>
      </c>
    </row>
    <row r="10" spans="1:30" s="102" customFormat="1" ht="12.75">
      <c r="A10" s="103" t="s">
        <v>22</v>
      </c>
      <c r="B10" s="27" t="str">
        <f>'[4]pre'!B11</f>
        <v>Kešnarová Barbora</v>
      </c>
      <c r="C10" s="28">
        <f>'[4]pre'!C11</f>
        <v>2001</v>
      </c>
      <c r="D10" s="29" t="str">
        <f>'[4]pre'!D11</f>
        <v>TJ Slovan J. Hradec</v>
      </c>
      <c r="E10" s="29" t="str">
        <f>'[4]pre'!E11</f>
        <v>Kešnarová, Haneflová</v>
      </c>
      <c r="F10" s="32">
        <v>2.4</v>
      </c>
      <c r="G10" s="32">
        <v>2.05</v>
      </c>
      <c r="H10" s="32">
        <f>10-G10</f>
        <v>7.95</v>
      </c>
      <c r="I10" s="32">
        <f>F10+H10</f>
        <v>10.35</v>
      </c>
      <c r="J10" s="33"/>
      <c r="K10" s="201">
        <f>I10-J10</f>
        <v>10.35</v>
      </c>
      <c r="L10" s="216">
        <v>1.7</v>
      </c>
      <c r="M10" s="32">
        <v>4.85</v>
      </c>
      <c r="N10" s="32">
        <f>10-M10</f>
        <v>5.15</v>
      </c>
      <c r="O10" s="32">
        <f>L10+N10</f>
        <v>6.8500000000000005</v>
      </c>
      <c r="P10" s="33"/>
      <c r="Q10" s="217">
        <f>O10-P10</f>
        <v>6.8500000000000005</v>
      </c>
      <c r="R10" s="35">
        <v>3.1</v>
      </c>
      <c r="S10" s="32">
        <v>3.6</v>
      </c>
      <c r="T10" s="32">
        <f>10-S10</f>
        <v>6.4</v>
      </c>
      <c r="U10" s="32">
        <f>R10+T10</f>
        <v>9.5</v>
      </c>
      <c r="V10" s="33"/>
      <c r="W10" s="201">
        <f>U10-V10</f>
        <v>9.5</v>
      </c>
      <c r="X10" s="216">
        <v>3.1</v>
      </c>
      <c r="Y10" s="32">
        <v>2.95</v>
      </c>
      <c r="Z10" s="32">
        <f t="shared" si="0"/>
        <v>7.05</v>
      </c>
      <c r="AA10" s="32">
        <f t="shared" si="1"/>
        <v>10.15</v>
      </c>
      <c r="AB10" s="33"/>
      <c r="AC10" s="217">
        <f t="shared" si="2"/>
        <v>10.15</v>
      </c>
      <c r="AD10" s="208">
        <f t="shared" si="3"/>
        <v>36.85</v>
      </c>
    </row>
    <row r="11" spans="1:30" s="102" customFormat="1" ht="12.75">
      <c r="A11" s="103" t="s">
        <v>23</v>
      </c>
      <c r="B11" s="27" t="str">
        <f>'[4]pre'!B12</f>
        <v>Krtoušová Jana</v>
      </c>
      <c r="C11" s="28">
        <f>'[4]pre'!C12</f>
        <v>2000</v>
      </c>
      <c r="D11" s="29" t="str">
        <f>'[4]pre'!D12</f>
        <v>TJ Šumavan Vimperk</v>
      </c>
      <c r="E11" s="29" t="str">
        <f>'[4]pre'!E12</f>
        <v>Kotlíková Marie</v>
      </c>
      <c r="F11" s="32">
        <v>3</v>
      </c>
      <c r="G11" s="32">
        <v>2.25</v>
      </c>
      <c r="H11" s="32">
        <f>10-G11</f>
        <v>7.75</v>
      </c>
      <c r="I11" s="32">
        <f>F11+H11</f>
        <v>10.75</v>
      </c>
      <c r="J11" s="33"/>
      <c r="K11" s="201">
        <f>I11-J11</f>
        <v>10.75</v>
      </c>
      <c r="L11" s="216">
        <v>1</v>
      </c>
      <c r="M11" s="32">
        <v>5.55</v>
      </c>
      <c r="N11" s="32">
        <f>10-M11</f>
        <v>4.45</v>
      </c>
      <c r="O11" s="32">
        <f>L11+N11</f>
        <v>5.45</v>
      </c>
      <c r="P11" s="33">
        <v>2</v>
      </c>
      <c r="Q11" s="217">
        <f>O11-P11</f>
        <v>3.45</v>
      </c>
      <c r="R11" s="35">
        <v>1.3</v>
      </c>
      <c r="S11" s="32">
        <v>3.95</v>
      </c>
      <c r="T11" s="32">
        <f>10-S11</f>
        <v>6.05</v>
      </c>
      <c r="U11" s="32">
        <f>R11+T11</f>
        <v>7.35</v>
      </c>
      <c r="V11" s="33"/>
      <c r="W11" s="201">
        <f>U11-V11</f>
        <v>7.35</v>
      </c>
      <c r="X11" s="216">
        <v>2.1</v>
      </c>
      <c r="Y11" s="32">
        <v>3.8</v>
      </c>
      <c r="Z11" s="32">
        <f t="shared" si="0"/>
        <v>6.2</v>
      </c>
      <c r="AA11" s="32">
        <f t="shared" si="1"/>
        <v>8.3</v>
      </c>
      <c r="AB11" s="33"/>
      <c r="AC11" s="217">
        <f t="shared" si="2"/>
        <v>8.3</v>
      </c>
      <c r="AD11" s="208">
        <f t="shared" si="3"/>
        <v>29.849999999999998</v>
      </c>
    </row>
    <row r="12" spans="1:30" s="102" customFormat="1" ht="12.75">
      <c r="A12" s="103" t="s">
        <v>24</v>
      </c>
      <c r="B12" s="27" t="str">
        <f>'[4]pre'!B9</f>
        <v>Chodorová Anna</v>
      </c>
      <c r="C12" s="28">
        <f>'[4]pre'!C9</f>
        <v>2000</v>
      </c>
      <c r="D12" s="29" t="str">
        <f>'[4]pre'!D9</f>
        <v>TJ Šumavan Vimperk</v>
      </c>
      <c r="E12" s="29" t="str">
        <f>'[4]pre'!E9</f>
        <v>Kotlíková Marie</v>
      </c>
      <c r="F12" s="32">
        <v>2.8</v>
      </c>
      <c r="G12" s="32">
        <v>3.9</v>
      </c>
      <c r="H12" s="32">
        <f>10-G12</f>
        <v>6.1</v>
      </c>
      <c r="I12" s="32">
        <f>F12+H12</f>
        <v>8.899999999999999</v>
      </c>
      <c r="J12" s="33"/>
      <c r="K12" s="201">
        <f>I12-J12</f>
        <v>8.899999999999999</v>
      </c>
      <c r="L12" s="216">
        <v>1.5</v>
      </c>
      <c r="M12" s="32">
        <v>7.4</v>
      </c>
      <c r="N12" s="32">
        <f>10-M12</f>
        <v>2.5999999999999996</v>
      </c>
      <c r="O12" s="32">
        <f>L12+N12</f>
        <v>4.1</v>
      </c>
      <c r="P12" s="33">
        <v>2</v>
      </c>
      <c r="Q12" s="217">
        <f>O12-P12</f>
        <v>2.0999999999999996</v>
      </c>
      <c r="R12" s="35">
        <v>1.4</v>
      </c>
      <c r="S12" s="32">
        <v>6.85</v>
      </c>
      <c r="T12" s="32">
        <f>10-S12</f>
        <v>3.1500000000000004</v>
      </c>
      <c r="U12" s="32">
        <f>R12+T12</f>
        <v>4.550000000000001</v>
      </c>
      <c r="V12" s="33"/>
      <c r="W12" s="201">
        <f>U12-V12</f>
        <v>4.550000000000001</v>
      </c>
      <c r="X12" s="216">
        <v>1.8</v>
      </c>
      <c r="Y12" s="32">
        <v>4.45</v>
      </c>
      <c r="Z12" s="32">
        <f t="shared" si="0"/>
        <v>5.55</v>
      </c>
      <c r="AA12" s="32">
        <f t="shared" si="1"/>
        <v>7.35</v>
      </c>
      <c r="AB12" s="33"/>
      <c r="AC12" s="217">
        <f t="shared" si="2"/>
        <v>7.35</v>
      </c>
      <c r="AD12" s="208">
        <f t="shared" si="3"/>
        <v>22.9</v>
      </c>
    </row>
    <row r="13" spans="1:30" s="102" customFormat="1" ht="13.5" thickBot="1">
      <c r="A13" s="38" t="s">
        <v>25</v>
      </c>
      <c r="B13" s="39" t="str">
        <f>'[4]pre'!B13</f>
        <v>Štufková Tereza</v>
      </c>
      <c r="C13" s="40">
        <f>'[4]pre'!C13</f>
        <v>2001</v>
      </c>
      <c r="D13" s="41" t="str">
        <f>'[4]pre'!D13</f>
        <v>TJ Slovan J. Hradec</v>
      </c>
      <c r="E13" s="41" t="str">
        <f>'[4]pre'!E13</f>
        <v>Kešnarová, Haneflová</v>
      </c>
      <c r="F13" s="44"/>
      <c r="G13" s="44"/>
      <c r="H13" s="44"/>
      <c r="I13" s="44"/>
      <c r="J13" s="45"/>
      <c r="K13" s="202">
        <v>0</v>
      </c>
      <c r="L13" s="218"/>
      <c r="M13" s="44"/>
      <c r="N13" s="44"/>
      <c r="O13" s="44"/>
      <c r="P13" s="45"/>
      <c r="Q13" s="219">
        <v>0</v>
      </c>
      <c r="R13" s="47"/>
      <c r="S13" s="44"/>
      <c r="T13" s="44"/>
      <c r="U13" s="44"/>
      <c r="V13" s="45"/>
      <c r="W13" s="202">
        <v>0</v>
      </c>
      <c r="X13" s="218">
        <v>3.1</v>
      </c>
      <c r="Y13" s="44">
        <v>2.55</v>
      </c>
      <c r="Z13" s="44">
        <f t="shared" si="0"/>
        <v>7.45</v>
      </c>
      <c r="AA13" s="44">
        <f t="shared" si="1"/>
        <v>10.55</v>
      </c>
      <c r="AB13" s="45"/>
      <c r="AC13" s="219">
        <f t="shared" si="2"/>
        <v>10.55</v>
      </c>
      <c r="AD13" s="209">
        <f t="shared" si="3"/>
        <v>10.55</v>
      </c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</sheetData>
  <sheetProtection/>
  <protectedRanges>
    <protectedRange sqref="X14:AB29" name="Oblast4"/>
    <protectedRange sqref="R14:V29" name="Oblast3"/>
    <protectedRange sqref="L14:P29" name="Oblast2"/>
    <protectedRange sqref="L8:P13 R8:V13 X8:AB13 F8:J29" name="Oblast1"/>
  </protectedRanges>
  <mergeCells count="14">
    <mergeCell ref="X6:AC6"/>
    <mergeCell ref="F5:AC5"/>
    <mergeCell ref="A1:AD1"/>
    <mergeCell ref="X2:AC4"/>
    <mergeCell ref="V3:W3"/>
    <mergeCell ref="A5:A7"/>
    <mergeCell ref="AD5:AD7"/>
    <mergeCell ref="F6:K6"/>
    <mergeCell ref="B5:B7"/>
    <mergeCell ref="C5:C7"/>
    <mergeCell ref="D5:D7"/>
    <mergeCell ref="E5:E7"/>
    <mergeCell ref="L6:Q6"/>
    <mergeCell ref="R6:W6"/>
  </mergeCell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"/>
  <sheetViews>
    <sheetView zoomScale="80" zoomScaleNormal="80" zoomScalePageLayoutView="0" workbookViewId="0" topLeftCell="A1">
      <selection activeCell="F23" sqref="F23"/>
    </sheetView>
  </sheetViews>
  <sheetFormatPr defaultColWidth="9.140625" defaultRowHeight="15"/>
  <cols>
    <col min="1" max="1" width="3.140625" style="1" customWidth="1"/>
    <col min="2" max="2" width="13.00390625" style="1" customWidth="1"/>
    <col min="3" max="3" width="4.00390625" style="1" customWidth="1"/>
    <col min="4" max="4" width="15.57421875" style="1" customWidth="1"/>
    <col min="5" max="5" width="15.140625" style="1" customWidth="1"/>
    <col min="6" max="7" width="4.421875" style="2" bestFit="1" customWidth="1"/>
    <col min="8" max="8" width="6.28125" style="2" customWidth="1"/>
    <col min="9" max="9" width="5.140625" style="2" bestFit="1" customWidth="1"/>
    <col min="10" max="10" width="2.421875" style="2" customWidth="1"/>
    <col min="11" max="11" width="5.140625" style="2" bestFit="1" customWidth="1"/>
    <col min="12" max="13" width="4.421875" style="2" bestFit="1" customWidth="1"/>
    <col min="14" max="14" width="6.28125" style="2" customWidth="1"/>
    <col min="15" max="15" width="5.140625" style="2" bestFit="1" customWidth="1"/>
    <col min="16" max="16" width="3.00390625" style="2" customWidth="1"/>
    <col min="17" max="17" width="5.140625" style="2" bestFit="1" customWidth="1"/>
    <col min="18" max="19" width="4.421875" style="2" bestFit="1" customWidth="1"/>
    <col min="20" max="20" width="6.28125" style="2" customWidth="1"/>
    <col min="21" max="21" width="5.140625" style="2" bestFit="1" customWidth="1"/>
    <col min="22" max="22" width="3.00390625" style="2" customWidth="1"/>
    <col min="23" max="23" width="5.140625" style="2" bestFit="1" customWidth="1"/>
    <col min="24" max="25" width="4.421875" style="2" bestFit="1" customWidth="1"/>
    <col min="26" max="26" width="6.28125" style="2" customWidth="1"/>
    <col min="27" max="27" width="5.140625" style="2" bestFit="1" customWidth="1"/>
    <col min="28" max="28" width="2.421875" style="2" customWidth="1"/>
    <col min="29" max="29" width="5.140625" style="2" bestFit="1" customWidth="1"/>
    <col min="30" max="30" width="6.8515625" style="2" customWidth="1"/>
    <col min="31" max="16384" width="9.00390625" style="1" customWidth="1"/>
  </cols>
  <sheetData>
    <row r="1" spans="1:30" ht="18.75" customHeight="1">
      <c r="A1" s="117" t="str">
        <f>'[5]pre'!A1</f>
        <v>18. ročník TRHOVOSVINENSKÉHO POHÁRU - 12.4.2014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</row>
    <row r="2" spans="1:29" ht="12.75">
      <c r="A2" s="2"/>
      <c r="B2" s="3" t="s">
        <v>0</v>
      </c>
      <c r="C2" s="4"/>
      <c r="D2" s="5" t="str">
        <f>'[5]pre'!D2</f>
        <v>Hála Martin</v>
      </c>
      <c r="E2" s="2"/>
      <c r="X2" s="118" t="str">
        <f>'[5]pre'!D4</f>
        <v>ŽÁKYNĚ "B"</v>
      </c>
      <c r="Y2" s="118"/>
      <c r="Z2" s="118"/>
      <c r="AA2" s="118"/>
      <c r="AB2" s="118"/>
      <c r="AC2" s="118"/>
    </row>
    <row r="3" spans="1:29" ht="12.75">
      <c r="A3" s="2"/>
      <c r="B3" s="3" t="s">
        <v>1</v>
      </c>
      <c r="C3" s="4"/>
      <c r="D3" s="5" t="str">
        <f>'[5]pre'!D3</f>
        <v>Světlana Zourová</v>
      </c>
      <c r="E3" s="2"/>
      <c r="V3" s="120" t="s">
        <v>2</v>
      </c>
      <c r="W3" s="120"/>
      <c r="X3" s="118"/>
      <c r="Y3" s="118"/>
      <c r="Z3" s="118"/>
      <c r="AA3" s="118"/>
      <c r="AB3" s="118"/>
      <c r="AC3" s="118"/>
    </row>
    <row r="4" spans="1:29" ht="13.5" thickBot="1">
      <c r="A4" s="2"/>
      <c r="B4" s="2"/>
      <c r="C4" s="2"/>
      <c r="D4" s="2"/>
      <c r="E4" s="2"/>
      <c r="X4" s="119"/>
      <c r="Y4" s="119"/>
      <c r="Z4" s="119"/>
      <c r="AA4" s="119"/>
      <c r="AB4" s="119"/>
      <c r="AC4" s="119"/>
    </row>
    <row r="5" spans="1:30" ht="13.5" customHeight="1">
      <c r="A5" s="121" t="s">
        <v>3</v>
      </c>
      <c r="B5" s="108" t="s">
        <v>4</v>
      </c>
      <c r="C5" s="126" t="s">
        <v>5</v>
      </c>
      <c r="D5" s="108" t="s">
        <v>6</v>
      </c>
      <c r="E5" s="108" t="s">
        <v>7</v>
      </c>
      <c r="F5" s="114" t="s">
        <v>8</v>
      </c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24" t="s">
        <v>9</v>
      </c>
    </row>
    <row r="6" spans="1:30" ht="13.5" customHeight="1">
      <c r="A6" s="122"/>
      <c r="B6" s="109"/>
      <c r="C6" s="127"/>
      <c r="D6" s="109"/>
      <c r="E6" s="110"/>
      <c r="F6" s="112" t="s">
        <v>10</v>
      </c>
      <c r="G6" s="111"/>
      <c r="H6" s="111"/>
      <c r="I6" s="111"/>
      <c r="J6" s="111"/>
      <c r="K6" s="113"/>
      <c r="L6" s="111" t="s">
        <v>11</v>
      </c>
      <c r="M6" s="111"/>
      <c r="N6" s="111"/>
      <c r="O6" s="111"/>
      <c r="P6" s="111"/>
      <c r="Q6" s="111"/>
      <c r="R6" s="112" t="s">
        <v>12</v>
      </c>
      <c r="S6" s="111"/>
      <c r="T6" s="111"/>
      <c r="U6" s="111"/>
      <c r="V6" s="111"/>
      <c r="W6" s="113"/>
      <c r="X6" s="111" t="s">
        <v>13</v>
      </c>
      <c r="Y6" s="111"/>
      <c r="Z6" s="111"/>
      <c r="AA6" s="111"/>
      <c r="AB6" s="111"/>
      <c r="AC6" s="111"/>
      <c r="AD6" s="128"/>
    </row>
    <row r="7" spans="1:30" ht="22.5" customHeight="1">
      <c r="A7" s="123"/>
      <c r="B7" s="109"/>
      <c r="C7" s="127"/>
      <c r="D7" s="109"/>
      <c r="E7" s="110"/>
      <c r="F7" s="6" t="s">
        <v>14</v>
      </c>
      <c r="G7" s="7" t="s">
        <v>15</v>
      </c>
      <c r="H7" s="8" t="s">
        <v>16</v>
      </c>
      <c r="I7" s="9" t="s">
        <v>17</v>
      </c>
      <c r="J7" s="10" t="s">
        <v>18</v>
      </c>
      <c r="K7" s="11" t="s">
        <v>19</v>
      </c>
      <c r="L7" s="12" t="s">
        <v>14</v>
      </c>
      <c r="M7" s="7" t="s">
        <v>15</v>
      </c>
      <c r="N7" s="8" t="s">
        <v>16</v>
      </c>
      <c r="O7" s="9" t="s">
        <v>17</v>
      </c>
      <c r="P7" s="10" t="s">
        <v>18</v>
      </c>
      <c r="Q7" s="13" t="s">
        <v>19</v>
      </c>
      <c r="R7" s="6" t="s">
        <v>14</v>
      </c>
      <c r="S7" s="7" t="s">
        <v>15</v>
      </c>
      <c r="T7" s="8" t="s">
        <v>16</v>
      </c>
      <c r="U7" s="9" t="s">
        <v>17</v>
      </c>
      <c r="V7" s="10" t="s">
        <v>18</v>
      </c>
      <c r="W7" s="11" t="s">
        <v>19</v>
      </c>
      <c r="X7" s="12" t="s">
        <v>14</v>
      </c>
      <c r="Y7" s="7" t="s">
        <v>15</v>
      </c>
      <c r="Z7" s="8" t="s">
        <v>16</v>
      </c>
      <c r="AA7" s="9" t="s">
        <v>17</v>
      </c>
      <c r="AB7" s="10" t="s">
        <v>18</v>
      </c>
      <c r="AC7" s="13" t="s">
        <v>19</v>
      </c>
      <c r="AD7" s="129"/>
    </row>
    <row r="8" spans="1:30" ht="12.75" customHeight="1">
      <c r="A8" s="14" t="s">
        <v>20</v>
      </c>
      <c r="B8" s="15" t="str">
        <f>'[5]pre'!B15</f>
        <v>Šablatúrová Dorota</v>
      </c>
      <c r="C8" s="16">
        <f>'[5]pre'!C15</f>
        <v>2003</v>
      </c>
      <c r="D8" s="17" t="str">
        <f>'[5]pre'!D15</f>
        <v>TJ Slovan J. Hradec</v>
      </c>
      <c r="E8" s="18" t="str">
        <f>'[5]pre'!E15</f>
        <v>Kešnarová, Haneflová</v>
      </c>
      <c r="F8" s="19">
        <v>2.4</v>
      </c>
      <c r="G8" s="20">
        <v>1</v>
      </c>
      <c r="H8" s="20">
        <f aca="true" t="shared" si="0" ref="H8:H17">10-G8</f>
        <v>9</v>
      </c>
      <c r="I8" s="20">
        <f aca="true" t="shared" si="1" ref="I8:I17">F8+H8</f>
        <v>11.4</v>
      </c>
      <c r="J8" s="21"/>
      <c r="K8" s="22">
        <f aca="true" t="shared" si="2" ref="K8:K17">I8-J8</f>
        <v>11.4</v>
      </c>
      <c r="L8" s="23">
        <v>2.8</v>
      </c>
      <c r="M8" s="20">
        <v>3.1</v>
      </c>
      <c r="N8" s="20">
        <f aca="true" t="shared" si="3" ref="N8:N17">10-M8</f>
        <v>6.9</v>
      </c>
      <c r="O8" s="20">
        <f aca="true" t="shared" si="4" ref="O8:O17">L8+N8</f>
        <v>9.7</v>
      </c>
      <c r="P8" s="21"/>
      <c r="Q8" s="24">
        <f aca="true" t="shared" si="5" ref="Q8:Q14">O8-P8</f>
        <v>9.7</v>
      </c>
      <c r="R8" s="19">
        <v>3.4</v>
      </c>
      <c r="S8" s="20">
        <v>2.95</v>
      </c>
      <c r="T8" s="20">
        <f aca="true" t="shared" si="6" ref="T8:T17">10-S8</f>
        <v>7.05</v>
      </c>
      <c r="U8" s="20">
        <f aca="true" t="shared" si="7" ref="U8:U17">R8+T8</f>
        <v>10.45</v>
      </c>
      <c r="V8" s="21"/>
      <c r="W8" s="22">
        <f aca="true" t="shared" si="8" ref="W8:W17">U8-V8</f>
        <v>10.45</v>
      </c>
      <c r="X8" s="23">
        <v>3.8</v>
      </c>
      <c r="Y8" s="20">
        <v>2.65</v>
      </c>
      <c r="Z8" s="20">
        <f aca="true" t="shared" si="9" ref="Z8:Z17">10-Y8</f>
        <v>7.35</v>
      </c>
      <c r="AA8" s="20">
        <f aca="true" t="shared" si="10" ref="AA8:AA17">X8+Z8</f>
        <v>11.149999999999999</v>
      </c>
      <c r="AB8" s="21"/>
      <c r="AC8" s="24">
        <f aca="true" t="shared" si="11" ref="AC8:AC17">AA8-AB8</f>
        <v>11.149999999999999</v>
      </c>
      <c r="AD8" s="25">
        <f aca="true" t="shared" si="12" ref="AD8:AD17">SUM(K8+Q8+W8+AC8)</f>
        <v>42.7</v>
      </c>
    </row>
    <row r="9" spans="1:30" ht="12.75" customHeight="1">
      <c r="A9" s="26" t="s">
        <v>21</v>
      </c>
      <c r="B9" s="27" t="str">
        <f>'[5]pre'!B12</f>
        <v>Chrpová Barbora</v>
      </c>
      <c r="C9" s="28">
        <f>'[5]pre'!C12</f>
        <v>2003</v>
      </c>
      <c r="D9" s="29" t="str">
        <f>'[5]pre'!D12</f>
        <v>TJ Slovan J. Hradec</v>
      </c>
      <c r="E9" s="30" t="str">
        <f>'[5]pre'!E12</f>
        <v>Kešnarová, Haneflová</v>
      </c>
      <c r="F9" s="19">
        <v>2.4</v>
      </c>
      <c r="G9" s="20">
        <v>1.5</v>
      </c>
      <c r="H9" s="20">
        <f t="shared" si="0"/>
        <v>8.5</v>
      </c>
      <c r="I9" s="20">
        <f t="shared" si="1"/>
        <v>10.9</v>
      </c>
      <c r="J9" s="21"/>
      <c r="K9" s="22">
        <f t="shared" si="2"/>
        <v>10.9</v>
      </c>
      <c r="L9" s="23">
        <v>2.8</v>
      </c>
      <c r="M9" s="20">
        <v>2.5</v>
      </c>
      <c r="N9" s="20">
        <f t="shared" si="3"/>
        <v>7.5</v>
      </c>
      <c r="O9" s="20">
        <f t="shared" si="4"/>
        <v>10.3</v>
      </c>
      <c r="P9" s="21"/>
      <c r="Q9" s="24">
        <f t="shared" si="5"/>
        <v>10.3</v>
      </c>
      <c r="R9" s="19">
        <v>3.6</v>
      </c>
      <c r="S9" s="20">
        <v>4.1</v>
      </c>
      <c r="T9" s="20">
        <f t="shared" si="6"/>
        <v>5.9</v>
      </c>
      <c r="U9" s="20">
        <f t="shared" si="7"/>
        <v>9.5</v>
      </c>
      <c r="V9" s="21"/>
      <c r="W9" s="22">
        <f t="shared" si="8"/>
        <v>9.5</v>
      </c>
      <c r="X9" s="23">
        <v>3.4</v>
      </c>
      <c r="Y9" s="20">
        <v>2.6</v>
      </c>
      <c r="Z9" s="20">
        <f t="shared" si="9"/>
        <v>7.4</v>
      </c>
      <c r="AA9" s="20">
        <f t="shared" si="10"/>
        <v>10.8</v>
      </c>
      <c r="AB9" s="21"/>
      <c r="AC9" s="24">
        <f t="shared" si="11"/>
        <v>10.8</v>
      </c>
      <c r="AD9" s="25">
        <f t="shared" si="12"/>
        <v>41.5</v>
      </c>
    </row>
    <row r="10" spans="1:30" ht="12.75" customHeight="1">
      <c r="A10" s="26" t="s">
        <v>22</v>
      </c>
      <c r="B10" s="27" t="str">
        <f>'[5]pre'!B11</f>
        <v>Chalupová Petra</v>
      </c>
      <c r="C10" s="28">
        <f>'[5]pre'!C11</f>
        <v>2004</v>
      </c>
      <c r="D10" s="29" t="str">
        <f>'[5]pre'!D11</f>
        <v>TJ Merkur Č. Budějovice</v>
      </c>
      <c r="E10" s="30" t="str">
        <f>'[5]pre'!E11</f>
        <v>Bago, Imbrová</v>
      </c>
      <c r="F10" s="19">
        <v>2.4</v>
      </c>
      <c r="G10" s="20">
        <v>1.45</v>
      </c>
      <c r="H10" s="20">
        <f t="shared" si="0"/>
        <v>8.55</v>
      </c>
      <c r="I10" s="20">
        <f t="shared" si="1"/>
        <v>10.950000000000001</v>
      </c>
      <c r="J10" s="21"/>
      <c r="K10" s="22">
        <f t="shared" si="2"/>
        <v>10.950000000000001</v>
      </c>
      <c r="L10" s="23">
        <v>2.2</v>
      </c>
      <c r="M10" s="20">
        <v>4.25</v>
      </c>
      <c r="N10" s="20">
        <f t="shared" si="3"/>
        <v>5.75</v>
      </c>
      <c r="O10" s="20">
        <f t="shared" si="4"/>
        <v>7.95</v>
      </c>
      <c r="P10" s="21"/>
      <c r="Q10" s="24">
        <f t="shared" si="5"/>
        <v>7.95</v>
      </c>
      <c r="R10" s="19">
        <v>3.1</v>
      </c>
      <c r="S10" s="20">
        <v>2.55</v>
      </c>
      <c r="T10" s="20">
        <f t="shared" si="6"/>
        <v>7.45</v>
      </c>
      <c r="U10" s="20">
        <f t="shared" si="7"/>
        <v>10.55</v>
      </c>
      <c r="V10" s="21"/>
      <c r="W10" s="22">
        <f t="shared" si="8"/>
        <v>10.55</v>
      </c>
      <c r="X10" s="23">
        <v>3.6</v>
      </c>
      <c r="Y10" s="20">
        <v>2.5</v>
      </c>
      <c r="Z10" s="20">
        <f t="shared" si="9"/>
        <v>7.5</v>
      </c>
      <c r="AA10" s="20">
        <f t="shared" si="10"/>
        <v>11.1</v>
      </c>
      <c r="AB10" s="21"/>
      <c r="AC10" s="24">
        <f t="shared" si="11"/>
        <v>11.1</v>
      </c>
      <c r="AD10" s="25">
        <f t="shared" si="12"/>
        <v>40.550000000000004</v>
      </c>
    </row>
    <row r="11" spans="1:30" ht="12.75" customHeight="1">
      <c r="A11" s="26" t="s">
        <v>23</v>
      </c>
      <c r="B11" s="27" t="str">
        <f>'[5]pre'!B17</f>
        <v>Veselá Gabriela</v>
      </c>
      <c r="C11" s="28">
        <f>'[5]pre'!C17</f>
        <v>2003</v>
      </c>
      <c r="D11" s="29" t="str">
        <f>'[5]pre'!D17</f>
        <v>TJ Spartak S. Ústí</v>
      </c>
      <c r="E11" s="30" t="str">
        <f>'[5]pre'!E17</f>
        <v>Panošová, Cepák, Blažková</v>
      </c>
      <c r="F11" s="19">
        <v>2.4</v>
      </c>
      <c r="G11" s="20">
        <v>2.75</v>
      </c>
      <c r="H11" s="20">
        <f t="shared" si="0"/>
        <v>7.25</v>
      </c>
      <c r="I11" s="20">
        <f t="shared" si="1"/>
        <v>9.65</v>
      </c>
      <c r="J11" s="21"/>
      <c r="K11" s="22">
        <f t="shared" si="2"/>
        <v>9.65</v>
      </c>
      <c r="L11" s="23">
        <v>2.6</v>
      </c>
      <c r="M11" s="20">
        <v>3.55</v>
      </c>
      <c r="N11" s="20">
        <f t="shared" si="3"/>
        <v>6.45</v>
      </c>
      <c r="O11" s="20">
        <f t="shared" si="4"/>
        <v>9.05</v>
      </c>
      <c r="P11" s="21"/>
      <c r="Q11" s="24">
        <f t="shared" si="5"/>
        <v>9.05</v>
      </c>
      <c r="R11" s="19">
        <v>3.5</v>
      </c>
      <c r="S11" s="20">
        <v>5</v>
      </c>
      <c r="T11" s="20">
        <f t="shared" si="6"/>
        <v>5</v>
      </c>
      <c r="U11" s="20">
        <f t="shared" si="7"/>
        <v>8.5</v>
      </c>
      <c r="V11" s="21"/>
      <c r="W11" s="22">
        <f t="shared" si="8"/>
        <v>8.5</v>
      </c>
      <c r="X11" s="23">
        <v>3.6</v>
      </c>
      <c r="Y11" s="20">
        <v>3.15</v>
      </c>
      <c r="Z11" s="20">
        <f t="shared" si="9"/>
        <v>6.85</v>
      </c>
      <c r="AA11" s="20">
        <f t="shared" si="10"/>
        <v>10.45</v>
      </c>
      <c r="AB11" s="21"/>
      <c r="AC11" s="24">
        <f t="shared" si="11"/>
        <v>10.45</v>
      </c>
      <c r="AD11" s="25">
        <f t="shared" si="12"/>
        <v>37.650000000000006</v>
      </c>
    </row>
    <row r="12" spans="1:30" ht="12.75" customHeight="1">
      <c r="A12" s="26" t="s">
        <v>24</v>
      </c>
      <c r="B12" s="27" t="str">
        <f>'[5]pre'!B9</f>
        <v>Dvořáková Adéla</v>
      </c>
      <c r="C12" s="28">
        <f>'[5]pre'!C9</f>
        <v>2003</v>
      </c>
      <c r="D12" s="29" t="str">
        <f>'[5]pre'!D9</f>
        <v>TJ Slovan J. Hradec</v>
      </c>
      <c r="E12" s="30" t="str">
        <f>'[5]pre'!E9</f>
        <v>Kešnarová, Haneflová</v>
      </c>
      <c r="F12" s="19">
        <v>2.4</v>
      </c>
      <c r="G12" s="20">
        <v>2.25</v>
      </c>
      <c r="H12" s="20">
        <f t="shared" si="0"/>
        <v>7.75</v>
      </c>
      <c r="I12" s="20">
        <f t="shared" si="1"/>
        <v>10.15</v>
      </c>
      <c r="J12" s="21"/>
      <c r="K12" s="22">
        <f t="shared" si="2"/>
        <v>10.15</v>
      </c>
      <c r="L12" s="23">
        <v>2.8</v>
      </c>
      <c r="M12" s="20">
        <v>3</v>
      </c>
      <c r="N12" s="20">
        <f t="shared" si="3"/>
        <v>7</v>
      </c>
      <c r="O12" s="20">
        <f t="shared" si="4"/>
        <v>9.8</v>
      </c>
      <c r="P12" s="21"/>
      <c r="Q12" s="24">
        <f t="shared" si="5"/>
        <v>9.8</v>
      </c>
      <c r="R12" s="19">
        <v>3.4</v>
      </c>
      <c r="S12" s="20">
        <v>8.8</v>
      </c>
      <c r="T12" s="20">
        <f t="shared" si="6"/>
        <v>1.1999999999999993</v>
      </c>
      <c r="U12" s="20">
        <f t="shared" si="7"/>
        <v>4.6</v>
      </c>
      <c r="V12" s="21"/>
      <c r="W12" s="22">
        <f t="shared" si="8"/>
        <v>4.6</v>
      </c>
      <c r="X12" s="23">
        <v>3.4</v>
      </c>
      <c r="Y12" s="20">
        <v>3.5</v>
      </c>
      <c r="Z12" s="20">
        <f t="shared" si="9"/>
        <v>6.5</v>
      </c>
      <c r="AA12" s="20">
        <f t="shared" si="10"/>
        <v>9.9</v>
      </c>
      <c r="AB12" s="21"/>
      <c r="AC12" s="24">
        <f t="shared" si="11"/>
        <v>9.9</v>
      </c>
      <c r="AD12" s="25">
        <f t="shared" si="12"/>
        <v>34.45</v>
      </c>
    </row>
    <row r="13" spans="1:30" ht="12.75" customHeight="1">
      <c r="A13" s="26" t="s">
        <v>25</v>
      </c>
      <c r="B13" s="104" t="str">
        <f>'[5]pre'!B14</f>
        <v>Kotalíková Diana</v>
      </c>
      <c r="C13" s="105">
        <f>'[5]pre'!C14</f>
        <v>2004</v>
      </c>
      <c r="D13" s="106" t="str">
        <f>'[5]pre'!D14</f>
        <v>TJ Spartak S. Ústí</v>
      </c>
      <c r="E13" s="107" t="str">
        <f>'[5]pre'!E14</f>
        <v>Panošová, Cepák, Blažková</v>
      </c>
      <c r="F13" s="19">
        <v>2.4</v>
      </c>
      <c r="G13" s="20">
        <v>3.25</v>
      </c>
      <c r="H13" s="20">
        <f t="shared" si="0"/>
        <v>6.75</v>
      </c>
      <c r="I13" s="20">
        <f t="shared" si="1"/>
        <v>9.15</v>
      </c>
      <c r="J13" s="21"/>
      <c r="K13" s="22">
        <f t="shared" si="2"/>
        <v>9.15</v>
      </c>
      <c r="L13" s="23">
        <v>1.6</v>
      </c>
      <c r="M13" s="20">
        <v>3.8</v>
      </c>
      <c r="N13" s="20">
        <f t="shared" si="3"/>
        <v>6.2</v>
      </c>
      <c r="O13" s="20">
        <f t="shared" si="4"/>
        <v>7.800000000000001</v>
      </c>
      <c r="P13" s="21">
        <v>4</v>
      </c>
      <c r="Q13" s="24">
        <f t="shared" si="5"/>
        <v>3.8000000000000007</v>
      </c>
      <c r="R13" s="19">
        <v>2.7</v>
      </c>
      <c r="S13" s="20">
        <v>3.05</v>
      </c>
      <c r="T13" s="20">
        <f t="shared" si="6"/>
        <v>6.95</v>
      </c>
      <c r="U13" s="20">
        <f t="shared" si="7"/>
        <v>9.65</v>
      </c>
      <c r="V13" s="21"/>
      <c r="W13" s="22">
        <f t="shared" si="8"/>
        <v>9.65</v>
      </c>
      <c r="X13" s="23">
        <v>3.5</v>
      </c>
      <c r="Y13" s="20">
        <v>3.95</v>
      </c>
      <c r="Z13" s="20">
        <f t="shared" si="9"/>
        <v>6.05</v>
      </c>
      <c r="AA13" s="20">
        <f t="shared" si="10"/>
        <v>9.55</v>
      </c>
      <c r="AB13" s="21"/>
      <c r="AC13" s="24">
        <f t="shared" si="11"/>
        <v>9.55</v>
      </c>
      <c r="AD13" s="25">
        <f t="shared" si="12"/>
        <v>32.150000000000006</v>
      </c>
    </row>
    <row r="14" spans="1:30" ht="12.75" customHeight="1">
      <c r="A14" s="26" t="s">
        <v>26</v>
      </c>
      <c r="B14" s="104" t="str">
        <f>'[5]pre'!B16</f>
        <v>Ta Nguen Trang Marie</v>
      </c>
      <c r="C14" s="105">
        <f>'[5]pre'!C16</f>
        <v>2003</v>
      </c>
      <c r="D14" s="106" t="str">
        <f>'[5]pre'!D16</f>
        <v>TJ Slovan J. Hradec</v>
      </c>
      <c r="E14" s="107" t="str">
        <f>'[5]pre'!E16</f>
        <v>Dvořáková, Huboňová, Látová</v>
      </c>
      <c r="F14" s="19">
        <v>2.4</v>
      </c>
      <c r="G14" s="20">
        <v>4.1</v>
      </c>
      <c r="H14" s="20">
        <f t="shared" si="0"/>
        <v>5.9</v>
      </c>
      <c r="I14" s="20">
        <f t="shared" si="1"/>
        <v>8.3</v>
      </c>
      <c r="J14" s="21"/>
      <c r="K14" s="22">
        <f t="shared" si="2"/>
        <v>8.3</v>
      </c>
      <c r="L14" s="23">
        <v>2.1</v>
      </c>
      <c r="M14" s="20">
        <v>4.5</v>
      </c>
      <c r="N14" s="20">
        <f t="shared" si="3"/>
        <v>5.5</v>
      </c>
      <c r="O14" s="20">
        <f t="shared" si="4"/>
        <v>7.6</v>
      </c>
      <c r="P14" s="21">
        <v>4</v>
      </c>
      <c r="Q14" s="24">
        <f t="shared" si="5"/>
        <v>3.5999999999999996</v>
      </c>
      <c r="R14" s="19">
        <v>2.9</v>
      </c>
      <c r="S14" s="20">
        <v>4.85</v>
      </c>
      <c r="T14" s="20">
        <f t="shared" si="6"/>
        <v>5.15</v>
      </c>
      <c r="U14" s="20">
        <f t="shared" si="7"/>
        <v>8.05</v>
      </c>
      <c r="V14" s="21"/>
      <c r="W14" s="22">
        <f t="shared" si="8"/>
        <v>8.05</v>
      </c>
      <c r="X14" s="23">
        <v>3.3</v>
      </c>
      <c r="Y14" s="20">
        <v>3.7</v>
      </c>
      <c r="Z14" s="20">
        <f t="shared" si="9"/>
        <v>6.3</v>
      </c>
      <c r="AA14" s="20">
        <f t="shared" si="10"/>
        <v>9.6</v>
      </c>
      <c r="AB14" s="21"/>
      <c r="AC14" s="24">
        <f t="shared" si="11"/>
        <v>9.6</v>
      </c>
      <c r="AD14" s="25">
        <f t="shared" si="12"/>
        <v>29.550000000000004</v>
      </c>
    </row>
    <row r="15" spans="1:30" ht="12.75" customHeight="1">
      <c r="A15" s="26" t="s">
        <v>27</v>
      </c>
      <c r="B15" s="104" t="str">
        <f>'[5]pre'!B10</f>
        <v>Hamadejová Eliška</v>
      </c>
      <c r="C15" s="105">
        <f>'[5]pre'!C10</f>
        <v>2002</v>
      </c>
      <c r="D15" s="106" t="str">
        <f>'[5]pre'!D10</f>
        <v>TJ Spartak T. Sviny</v>
      </c>
      <c r="E15" s="107" t="str">
        <f>'[5]pre'!E10</f>
        <v>Hálová Michaela</v>
      </c>
      <c r="F15" s="19">
        <v>2.4</v>
      </c>
      <c r="G15" s="20">
        <v>4.15</v>
      </c>
      <c r="H15" s="20">
        <f t="shared" si="0"/>
        <v>5.85</v>
      </c>
      <c r="I15" s="20">
        <f t="shared" si="1"/>
        <v>8.25</v>
      </c>
      <c r="J15" s="21"/>
      <c r="K15" s="22">
        <f t="shared" si="2"/>
        <v>8.25</v>
      </c>
      <c r="L15" s="23">
        <v>1.4</v>
      </c>
      <c r="M15" s="20">
        <v>6.5</v>
      </c>
      <c r="N15" s="20">
        <f t="shared" si="3"/>
        <v>3.5</v>
      </c>
      <c r="O15" s="20">
        <f t="shared" si="4"/>
        <v>4.9</v>
      </c>
      <c r="P15" s="21">
        <v>6</v>
      </c>
      <c r="Q15" s="24">
        <v>0</v>
      </c>
      <c r="R15" s="19">
        <v>2.3</v>
      </c>
      <c r="S15" s="20">
        <v>6.65</v>
      </c>
      <c r="T15" s="20">
        <f t="shared" si="6"/>
        <v>3.3499999999999996</v>
      </c>
      <c r="U15" s="20">
        <f t="shared" si="7"/>
        <v>5.6499999999999995</v>
      </c>
      <c r="V15" s="21"/>
      <c r="W15" s="22">
        <f t="shared" si="8"/>
        <v>5.6499999999999995</v>
      </c>
      <c r="X15" s="23">
        <v>2.3</v>
      </c>
      <c r="Y15" s="20">
        <v>4.4</v>
      </c>
      <c r="Z15" s="20">
        <f t="shared" si="9"/>
        <v>5.6</v>
      </c>
      <c r="AA15" s="20">
        <f t="shared" si="10"/>
        <v>7.8999999999999995</v>
      </c>
      <c r="AB15" s="21"/>
      <c r="AC15" s="24">
        <f t="shared" si="11"/>
        <v>7.8999999999999995</v>
      </c>
      <c r="AD15" s="25">
        <f t="shared" si="12"/>
        <v>21.799999999999997</v>
      </c>
    </row>
    <row r="16" spans="1:30" ht="12.75" customHeight="1">
      <c r="A16" s="26" t="s">
        <v>28</v>
      </c>
      <c r="B16" s="104" t="str">
        <f>'[5]pre'!B13</f>
        <v>Ježková Aneta</v>
      </c>
      <c r="C16" s="105">
        <f>'[5]pre'!C13</f>
        <v>2004</v>
      </c>
      <c r="D16" s="106" t="str">
        <f>'[5]pre'!D13</f>
        <v>TJ Spartak T. Sviny</v>
      </c>
      <c r="E16" s="107" t="str">
        <f>'[5]pre'!E13</f>
        <v>Hálová Michaela</v>
      </c>
      <c r="F16" s="19">
        <v>2.4</v>
      </c>
      <c r="G16" s="20">
        <v>5.8</v>
      </c>
      <c r="H16" s="20">
        <f t="shared" si="0"/>
        <v>4.2</v>
      </c>
      <c r="I16" s="20">
        <f t="shared" si="1"/>
        <v>6.6</v>
      </c>
      <c r="J16" s="21"/>
      <c r="K16" s="22">
        <f t="shared" si="2"/>
        <v>6.6</v>
      </c>
      <c r="L16" s="23">
        <v>0.7</v>
      </c>
      <c r="M16" s="20">
        <v>2.5</v>
      </c>
      <c r="N16" s="20">
        <f t="shared" si="3"/>
        <v>7.5</v>
      </c>
      <c r="O16" s="20">
        <f t="shared" si="4"/>
        <v>8.2</v>
      </c>
      <c r="P16" s="21">
        <v>8</v>
      </c>
      <c r="Q16" s="24">
        <f>O16-P16</f>
        <v>0.1999999999999993</v>
      </c>
      <c r="R16" s="19">
        <v>1.5</v>
      </c>
      <c r="S16" s="20">
        <v>6</v>
      </c>
      <c r="T16" s="20">
        <f t="shared" si="6"/>
        <v>4</v>
      </c>
      <c r="U16" s="20">
        <f t="shared" si="7"/>
        <v>5.5</v>
      </c>
      <c r="V16" s="21">
        <v>4</v>
      </c>
      <c r="W16" s="22">
        <f t="shared" si="8"/>
        <v>1.5</v>
      </c>
      <c r="X16" s="23">
        <v>1.8</v>
      </c>
      <c r="Y16" s="20">
        <v>5</v>
      </c>
      <c r="Z16" s="20">
        <f t="shared" si="9"/>
        <v>5</v>
      </c>
      <c r="AA16" s="20">
        <f t="shared" si="10"/>
        <v>6.8</v>
      </c>
      <c r="AB16" s="21"/>
      <c r="AC16" s="24">
        <f t="shared" si="11"/>
        <v>6.8</v>
      </c>
      <c r="AD16" s="25">
        <f t="shared" si="12"/>
        <v>15.099999999999998</v>
      </c>
    </row>
    <row r="17" spans="1:30" ht="13.5" thickBot="1">
      <c r="A17" s="38" t="s">
        <v>29</v>
      </c>
      <c r="B17" s="39" t="str">
        <f>'[5]pre'!B8</f>
        <v>Čermáková Adéla</v>
      </c>
      <c r="C17" s="40">
        <f>'[5]pre'!C8</f>
        <v>2004</v>
      </c>
      <c r="D17" s="41" t="str">
        <f>'[5]pre'!D8</f>
        <v>TJ Spartak T. Sviny</v>
      </c>
      <c r="E17" s="42" t="str">
        <f>'[5]pre'!E8</f>
        <v>Hálová Michaela</v>
      </c>
      <c r="F17" s="43">
        <v>2.4</v>
      </c>
      <c r="G17" s="44">
        <v>6</v>
      </c>
      <c r="H17" s="44">
        <f t="shared" si="0"/>
        <v>4</v>
      </c>
      <c r="I17" s="44">
        <f t="shared" si="1"/>
        <v>6.4</v>
      </c>
      <c r="J17" s="45"/>
      <c r="K17" s="46">
        <f t="shared" si="2"/>
        <v>6.4</v>
      </c>
      <c r="L17" s="47">
        <v>0.8</v>
      </c>
      <c r="M17" s="44">
        <v>5.1</v>
      </c>
      <c r="N17" s="44">
        <f t="shared" si="3"/>
        <v>4.9</v>
      </c>
      <c r="O17" s="44">
        <f t="shared" si="4"/>
        <v>5.7</v>
      </c>
      <c r="P17" s="45">
        <v>6</v>
      </c>
      <c r="Q17" s="48">
        <v>0</v>
      </c>
      <c r="R17" s="43">
        <v>1.6</v>
      </c>
      <c r="S17" s="44">
        <v>5.5</v>
      </c>
      <c r="T17" s="44">
        <f t="shared" si="6"/>
        <v>4.5</v>
      </c>
      <c r="U17" s="44">
        <f t="shared" si="7"/>
        <v>6.1</v>
      </c>
      <c r="V17" s="45">
        <v>4</v>
      </c>
      <c r="W17" s="46">
        <f t="shared" si="8"/>
        <v>2.0999999999999996</v>
      </c>
      <c r="X17" s="47">
        <v>1.8</v>
      </c>
      <c r="Y17" s="44">
        <v>5.55</v>
      </c>
      <c r="Z17" s="44">
        <f t="shared" si="9"/>
        <v>4.45</v>
      </c>
      <c r="AA17" s="44">
        <f t="shared" si="10"/>
        <v>6.25</v>
      </c>
      <c r="AB17" s="45"/>
      <c r="AC17" s="48">
        <f t="shared" si="11"/>
        <v>6.25</v>
      </c>
      <c r="AD17" s="49">
        <f t="shared" si="12"/>
        <v>14.75</v>
      </c>
    </row>
  </sheetData>
  <sheetProtection/>
  <protectedRanges>
    <protectedRange sqref="AB17 Z18:AB32 X17:Y32" name="Oblast4_1"/>
    <protectedRange sqref="V17 T18:V32 R17:S32" name="Oblast3_1"/>
    <protectedRange sqref="P17 N18:P32 L17:M32" name="Oblast2_1"/>
    <protectedRange sqref="R8:V16 X8:AB16 Z17:AA17 T17:U17 N17:O17 L8:P16 F8:J32" name="Oblast1_1"/>
  </protectedRanges>
  <mergeCells count="14">
    <mergeCell ref="A1:AD1"/>
    <mergeCell ref="X2:AC4"/>
    <mergeCell ref="V3:W3"/>
    <mergeCell ref="A5:A7"/>
    <mergeCell ref="B5:B7"/>
    <mergeCell ref="C5:C7"/>
    <mergeCell ref="D5:D7"/>
    <mergeCell ref="E5:E7"/>
    <mergeCell ref="F5:AC5"/>
    <mergeCell ref="AD5:AD7"/>
    <mergeCell ref="F6:K6"/>
    <mergeCell ref="L6:Q6"/>
    <mergeCell ref="R6:W6"/>
    <mergeCell ref="X6:AC6"/>
  </mergeCell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5"/>
  <sheetViews>
    <sheetView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3.140625" style="1" customWidth="1"/>
    <col min="2" max="2" width="13.00390625" style="1" customWidth="1"/>
    <col min="3" max="3" width="4.00390625" style="1" customWidth="1"/>
    <col min="4" max="4" width="15.421875" style="1" customWidth="1"/>
    <col min="5" max="5" width="15.140625" style="1" customWidth="1"/>
    <col min="6" max="7" width="4.421875" style="1" bestFit="1" customWidth="1"/>
    <col min="8" max="8" width="6.28125" style="1" customWidth="1"/>
    <col min="9" max="9" width="5.140625" style="1" bestFit="1" customWidth="1"/>
    <col min="10" max="10" width="2.421875" style="1" customWidth="1"/>
    <col min="11" max="11" width="5.140625" style="1" bestFit="1" customWidth="1"/>
    <col min="12" max="13" width="4.421875" style="1" bestFit="1" customWidth="1"/>
    <col min="14" max="14" width="6.28125" style="1" customWidth="1"/>
    <col min="15" max="15" width="5.140625" style="1" bestFit="1" customWidth="1"/>
    <col min="16" max="16" width="2.8515625" style="1" customWidth="1"/>
    <col min="17" max="17" width="5.140625" style="1" bestFit="1" customWidth="1"/>
    <col min="18" max="19" width="4.421875" style="1" bestFit="1" customWidth="1"/>
    <col min="20" max="20" width="6.28125" style="1" customWidth="1"/>
    <col min="21" max="21" width="5.140625" style="1" bestFit="1" customWidth="1"/>
    <col min="22" max="22" width="2.421875" style="1" customWidth="1"/>
    <col min="23" max="23" width="5.140625" style="1" bestFit="1" customWidth="1"/>
    <col min="24" max="25" width="4.421875" style="1" bestFit="1" customWidth="1"/>
    <col min="26" max="26" width="6.28125" style="1" customWidth="1"/>
    <col min="27" max="27" width="5.140625" style="1" bestFit="1" customWidth="1"/>
    <col min="28" max="28" width="2.8515625" style="1" customWidth="1"/>
    <col min="29" max="29" width="5.140625" style="1" bestFit="1" customWidth="1"/>
    <col min="30" max="30" width="6.8515625" style="1" customWidth="1"/>
    <col min="31" max="16384" width="9.00390625" style="1" customWidth="1"/>
  </cols>
  <sheetData>
    <row r="1" spans="1:30" ht="18.75" customHeight="1">
      <c r="A1" s="117" t="str">
        <f>'[3]pre'!A1</f>
        <v>18. ročník TRHOVOSVINENSKÉHO POHÁRU - 12.4.2014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</row>
    <row r="2" spans="1:30" ht="12.75">
      <c r="A2" s="2"/>
      <c r="B2" s="3" t="s">
        <v>0</v>
      </c>
      <c r="C2" s="4"/>
      <c r="D2" s="5" t="str">
        <f>'[3]pre'!D2</f>
        <v>Hála Martin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18" t="str">
        <f>'[3]pre'!D4</f>
        <v>STARŠÍ ŽÁKYNĚ</v>
      </c>
      <c r="Y2" s="118"/>
      <c r="Z2" s="118"/>
      <c r="AA2" s="118"/>
      <c r="AB2" s="118"/>
      <c r="AC2" s="118"/>
      <c r="AD2" s="2"/>
    </row>
    <row r="3" spans="1:30" ht="12.75">
      <c r="A3" s="2"/>
      <c r="B3" s="3" t="s">
        <v>1</v>
      </c>
      <c r="C3" s="4"/>
      <c r="D3" s="5" t="str">
        <f>'[3]pre'!D3</f>
        <v>Světlana Zourová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20" t="s">
        <v>2</v>
      </c>
      <c r="W3" s="120"/>
      <c r="X3" s="118"/>
      <c r="Y3" s="118"/>
      <c r="Z3" s="118"/>
      <c r="AA3" s="118"/>
      <c r="AB3" s="118"/>
      <c r="AC3" s="118"/>
      <c r="AD3" s="2"/>
    </row>
    <row r="4" spans="1:30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19"/>
      <c r="Y4" s="119"/>
      <c r="Z4" s="119"/>
      <c r="AA4" s="119"/>
      <c r="AB4" s="119"/>
      <c r="AC4" s="119"/>
      <c r="AD4" s="2"/>
    </row>
    <row r="5" spans="1:30" ht="13.5" customHeight="1">
      <c r="A5" s="121" t="s">
        <v>3</v>
      </c>
      <c r="B5" s="108" t="s">
        <v>4</v>
      </c>
      <c r="C5" s="126" t="s">
        <v>5</v>
      </c>
      <c r="D5" s="108" t="s">
        <v>6</v>
      </c>
      <c r="E5" s="108" t="s">
        <v>7</v>
      </c>
      <c r="F5" s="114" t="s">
        <v>8</v>
      </c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24" t="s">
        <v>9</v>
      </c>
    </row>
    <row r="6" spans="1:30" ht="13.5" customHeight="1">
      <c r="A6" s="122"/>
      <c r="B6" s="109"/>
      <c r="C6" s="127"/>
      <c r="D6" s="109"/>
      <c r="E6" s="110"/>
      <c r="F6" s="112" t="s">
        <v>10</v>
      </c>
      <c r="G6" s="111"/>
      <c r="H6" s="111"/>
      <c r="I6" s="111"/>
      <c r="J6" s="111"/>
      <c r="K6" s="113"/>
      <c r="L6" s="111" t="s">
        <v>11</v>
      </c>
      <c r="M6" s="111"/>
      <c r="N6" s="111"/>
      <c r="O6" s="111"/>
      <c r="P6" s="111"/>
      <c r="Q6" s="111"/>
      <c r="R6" s="112" t="s">
        <v>12</v>
      </c>
      <c r="S6" s="111"/>
      <c r="T6" s="111"/>
      <c r="U6" s="111"/>
      <c r="V6" s="111"/>
      <c r="W6" s="113"/>
      <c r="X6" s="111" t="s">
        <v>13</v>
      </c>
      <c r="Y6" s="111"/>
      <c r="Z6" s="111"/>
      <c r="AA6" s="111"/>
      <c r="AB6" s="111"/>
      <c r="AC6" s="111"/>
      <c r="AD6" s="128"/>
    </row>
    <row r="7" spans="1:30" ht="22.5" customHeight="1" thickBot="1">
      <c r="A7" s="123"/>
      <c r="B7" s="109"/>
      <c r="C7" s="127"/>
      <c r="D7" s="109"/>
      <c r="E7" s="110"/>
      <c r="F7" s="6" t="s">
        <v>14</v>
      </c>
      <c r="G7" s="7" t="s">
        <v>15</v>
      </c>
      <c r="H7" s="8" t="s">
        <v>16</v>
      </c>
      <c r="I7" s="9" t="s">
        <v>17</v>
      </c>
      <c r="J7" s="10" t="s">
        <v>18</v>
      </c>
      <c r="K7" s="11" t="s">
        <v>19</v>
      </c>
      <c r="L7" s="12" t="s">
        <v>14</v>
      </c>
      <c r="M7" s="7" t="s">
        <v>15</v>
      </c>
      <c r="N7" s="8" t="s">
        <v>16</v>
      </c>
      <c r="O7" s="9" t="s">
        <v>17</v>
      </c>
      <c r="P7" s="10" t="s">
        <v>18</v>
      </c>
      <c r="Q7" s="13" t="s">
        <v>19</v>
      </c>
      <c r="R7" s="6" t="s">
        <v>14</v>
      </c>
      <c r="S7" s="7" t="s">
        <v>15</v>
      </c>
      <c r="T7" s="8" t="s">
        <v>16</v>
      </c>
      <c r="U7" s="9" t="s">
        <v>17</v>
      </c>
      <c r="V7" s="10" t="s">
        <v>18</v>
      </c>
      <c r="W7" s="11" t="s">
        <v>19</v>
      </c>
      <c r="X7" s="12" t="s">
        <v>14</v>
      </c>
      <c r="Y7" s="7" t="s">
        <v>15</v>
      </c>
      <c r="Z7" s="8" t="s">
        <v>16</v>
      </c>
      <c r="AA7" s="9" t="s">
        <v>17</v>
      </c>
      <c r="AB7" s="10" t="s">
        <v>18</v>
      </c>
      <c r="AC7" s="13" t="s">
        <v>19</v>
      </c>
      <c r="AD7" s="129"/>
    </row>
    <row r="8" spans="1:30" ht="12.75" customHeight="1">
      <c r="A8" s="82" t="s">
        <v>20</v>
      </c>
      <c r="B8" s="83" t="str">
        <f>'[3]pre'!B10</f>
        <v>Pavlíková Leontýna</v>
      </c>
      <c r="C8" s="84">
        <f>'[3]pre'!C10</f>
        <v>2004</v>
      </c>
      <c r="D8" s="85" t="str">
        <f>'[3]pre'!D10</f>
        <v>TJ Slovan J. Hradec</v>
      </c>
      <c r="E8" s="86" t="str">
        <f>'[3]pre'!E10</f>
        <v>Dvořáková, Huboňová, Látová</v>
      </c>
      <c r="F8" s="87">
        <v>6</v>
      </c>
      <c r="G8" s="88">
        <v>1.7</v>
      </c>
      <c r="H8" s="88">
        <f aca="true" t="shared" si="0" ref="H8:H15">10-G8</f>
        <v>8.3</v>
      </c>
      <c r="I8" s="88">
        <f aca="true" t="shared" si="1" ref="I8:I15">F8+H8</f>
        <v>14.3</v>
      </c>
      <c r="J8" s="89"/>
      <c r="K8" s="90">
        <f aca="true" t="shared" si="2" ref="K8:K15">I8-J8</f>
        <v>14.3</v>
      </c>
      <c r="L8" s="91">
        <v>5.4</v>
      </c>
      <c r="M8" s="88">
        <v>2.25</v>
      </c>
      <c r="N8" s="88">
        <f aca="true" t="shared" si="3" ref="N8:N15">10-M8</f>
        <v>7.75</v>
      </c>
      <c r="O8" s="88">
        <f aca="true" t="shared" si="4" ref="O8:O15">L8+N8</f>
        <v>13.15</v>
      </c>
      <c r="P8" s="89"/>
      <c r="Q8" s="92">
        <f aca="true" t="shared" si="5" ref="Q8:Q15">O8-P8</f>
        <v>13.15</v>
      </c>
      <c r="R8" s="87">
        <v>6.7</v>
      </c>
      <c r="S8" s="88">
        <v>1.8</v>
      </c>
      <c r="T8" s="88">
        <f aca="true" t="shared" si="6" ref="T8:T15">10-S8</f>
        <v>8.2</v>
      </c>
      <c r="U8" s="88">
        <f aca="true" t="shared" si="7" ref="U8:U15">R8+T8</f>
        <v>14.899999999999999</v>
      </c>
      <c r="V8" s="89"/>
      <c r="W8" s="90">
        <f aca="true" t="shared" si="8" ref="W8:W15">U8-V8</f>
        <v>14.899999999999999</v>
      </c>
      <c r="X8" s="91">
        <v>6.6</v>
      </c>
      <c r="Y8" s="88">
        <v>2.7</v>
      </c>
      <c r="Z8" s="88">
        <f aca="true" t="shared" si="9" ref="Z8:Z15">10-Y8</f>
        <v>7.3</v>
      </c>
      <c r="AA8" s="88">
        <f aca="true" t="shared" si="10" ref="AA8:AA15">X8+Z8</f>
        <v>13.899999999999999</v>
      </c>
      <c r="AB8" s="89"/>
      <c r="AC8" s="92">
        <f aca="true" t="shared" si="11" ref="AC8:AC15">AA8-AB8</f>
        <v>13.899999999999999</v>
      </c>
      <c r="AD8" s="93">
        <f aca="true" t="shared" si="12" ref="AD8:AD15">SUM(K8+Q8+W8+AC8)</f>
        <v>56.25</v>
      </c>
    </row>
    <row r="9" spans="1:30" ht="12.75" customHeight="1">
      <c r="A9" s="26" t="s">
        <v>21</v>
      </c>
      <c r="B9" s="15" t="str">
        <f>'[3]pre'!B11</f>
        <v>Picková Magdaléna</v>
      </c>
      <c r="C9" s="16">
        <f>'[3]pre'!C11</f>
        <v>2004</v>
      </c>
      <c r="D9" s="17" t="str">
        <f>'[3]pre'!D11</f>
        <v>TJ Slovan J. Hradec</v>
      </c>
      <c r="E9" s="18" t="str">
        <f>'[3]pre'!E11</f>
        <v>Dvořáková, Huboňová, Látová</v>
      </c>
      <c r="F9" s="31">
        <v>6</v>
      </c>
      <c r="G9" s="32">
        <v>2.1</v>
      </c>
      <c r="H9" s="32">
        <f t="shared" si="0"/>
        <v>7.9</v>
      </c>
      <c r="I9" s="32">
        <f t="shared" si="1"/>
        <v>13.9</v>
      </c>
      <c r="J9" s="33"/>
      <c r="K9" s="34">
        <f t="shared" si="2"/>
        <v>13.9</v>
      </c>
      <c r="L9" s="35">
        <v>4.2</v>
      </c>
      <c r="M9" s="32">
        <v>2.5</v>
      </c>
      <c r="N9" s="32">
        <f t="shared" si="3"/>
        <v>7.5</v>
      </c>
      <c r="O9" s="32">
        <f t="shared" si="4"/>
        <v>11.7</v>
      </c>
      <c r="P9" s="33"/>
      <c r="Q9" s="36">
        <f t="shared" si="5"/>
        <v>11.7</v>
      </c>
      <c r="R9" s="31">
        <v>6.2</v>
      </c>
      <c r="S9" s="32">
        <v>2.25</v>
      </c>
      <c r="T9" s="32">
        <f t="shared" si="6"/>
        <v>7.75</v>
      </c>
      <c r="U9" s="32">
        <f t="shared" si="7"/>
        <v>13.95</v>
      </c>
      <c r="V9" s="33"/>
      <c r="W9" s="34">
        <f t="shared" si="8"/>
        <v>13.95</v>
      </c>
      <c r="X9" s="35">
        <v>6.6</v>
      </c>
      <c r="Y9" s="32">
        <v>2.3</v>
      </c>
      <c r="Z9" s="32">
        <f t="shared" si="9"/>
        <v>7.7</v>
      </c>
      <c r="AA9" s="32">
        <f t="shared" si="10"/>
        <v>14.3</v>
      </c>
      <c r="AB9" s="33"/>
      <c r="AC9" s="36">
        <f t="shared" si="11"/>
        <v>14.3</v>
      </c>
      <c r="AD9" s="37">
        <f t="shared" si="12"/>
        <v>53.849999999999994</v>
      </c>
    </row>
    <row r="10" spans="1:30" ht="12.75" customHeight="1">
      <c r="A10" s="26" t="s">
        <v>22</v>
      </c>
      <c r="B10" s="15" t="str">
        <f>'[3]pre'!B13</f>
        <v>Pučejdlová Zuzana</v>
      </c>
      <c r="C10" s="16">
        <f>'[3]pre'!C13</f>
        <v>2005</v>
      </c>
      <c r="D10" s="17" t="str">
        <f>'[3]pre'!D13</f>
        <v>TJ Merkur Č. Budějovice</v>
      </c>
      <c r="E10" s="18" t="str">
        <f>'[3]pre'!E13</f>
        <v>Bago, Imbrová</v>
      </c>
      <c r="F10" s="31">
        <v>6</v>
      </c>
      <c r="G10" s="32">
        <v>1.55</v>
      </c>
      <c r="H10" s="32">
        <f t="shared" si="0"/>
        <v>8.45</v>
      </c>
      <c r="I10" s="32">
        <f t="shared" si="1"/>
        <v>14.45</v>
      </c>
      <c r="J10" s="33"/>
      <c r="K10" s="34">
        <f t="shared" si="2"/>
        <v>14.45</v>
      </c>
      <c r="L10" s="35">
        <v>4.2</v>
      </c>
      <c r="M10" s="32">
        <v>3.85</v>
      </c>
      <c r="N10" s="32">
        <f t="shared" si="3"/>
        <v>6.15</v>
      </c>
      <c r="O10" s="32">
        <f t="shared" si="4"/>
        <v>10.350000000000001</v>
      </c>
      <c r="P10" s="33"/>
      <c r="Q10" s="36">
        <f t="shared" si="5"/>
        <v>10.350000000000001</v>
      </c>
      <c r="R10" s="31">
        <v>6.5</v>
      </c>
      <c r="S10" s="32">
        <v>3.1</v>
      </c>
      <c r="T10" s="32">
        <f t="shared" si="6"/>
        <v>6.9</v>
      </c>
      <c r="U10" s="32">
        <f t="shared" si="7"/>
        <v>13.4</v>
      </c>
      <c r="V10" s="33"/>
      <c r="W10" s="34">
        <f t="shared" si="8"/>
        <v>13.4</v>
      </c>
      <c r="X10" s="35">
        <v>6.6</v>
      </c>
      <c r="Y10" s="32">
        <v>2.6</v>
      </c>
      <c r="Z10" s="32">
        <f t="shared" si="9"/>
        <v>7.4</v>
      </c>
      <c r="AA10" s="32">
        <f t="shared" si="10"/>
        <v>14</v>
      </c>
      <c r="AB10" s="33"/>
      <c r="AC10" s="36">
        <f t="shared" si="11"/>
        <v>14</v>
      </c>
      <c r="AD10" s="37">
        <f t="shared" si="12"/>
        <v>52.2</v>
      </c>
    </row>
    <row r="11" spans="1:30" ht="12.75" customHeight="1">
      <c r="A11" s="26" t="s">
        <v>23</v>
      </c>
      <c r="B11" s="15" t="str">
        <f>'[3]pre'!B8</f>
        <v>Aubrechtová Kateřina</v>
      </c>
      <c r="C11" s="16">
        <f>'[3]pre'!C8</f>
        <v>2005</v>
      </c>
      <c r="D11" s="17" t="str">
        <f>'[3]pre'!D8</f>
        <v>TJ Merkur Č. Budějovice</v>
      </c>
      <c r="E11" s="18" t="str">
        <f>'[3]pre'!E8</f>
        <v>Bago, Imbrová</v>
      </c>
      <c r="F11" s="31">
        <v>6</v>
      </c>
      <c r="G11" s="32">
        <v>2.95</v>
      </c>
      <c r="H11" s="32">
        <f t="shared" si="0"/>
        <v>7.05</v>
      </c>
      <c r="I11" s="32">
        <f t="shared" si="1"/>
        <v>13.05</v>
      </c>
      <c r="J11" s="33"/>
      <c r="K11" s="34">
        <f t="shared" si="2"/>
        <v>13.05</v>
      </c>
      <c r="L11" s="35">
        <v>4.2</v>
      </c>
      <c r="M11" s="32">
        <v>2.25</v>
      </c>
      <c r="N11" s="32">
        <f t="shared" si="3"/>
        <v>7.75</v>
      </c>
      <c r="O11" s="32">
        <f t="shared" si="4"/>
        <v>11.95</v>
      </c>
      <c r="P11" s="33"/>
      <c r="Q11" s="36">
        <f t="shared" si="5"/>
        <v>11.95</v>
      </c>
      <c r="R11" s="31">
        <v>6.2</v>
      </c>
      <c r="S11" s="32">
        <v>3.8</v>
      </c>
      <c r="T11" s="32">
        <f t="shared" si="6"/>
        <v>6.2</v>
      </c>
      <c r="U11" s="32">
        <f t="shared" si="7"/>
        <v>12.4</v>
      </c>
      <c r="V11" s="33"/>
      <c r="W11" s="34">
        <f t="shared" si="8"/>
        <v>12.4</v>
      </c>
      <c r="X11" s="35">
        <v>6.6</v>
      </c>
      <c r="Y11" s="32">
        <v>2.6</v>
      </c>
      <c r="Z11" s="32">
        <f t="shared" si="9"/>
        <v>7.4</v>
      </c>
      <c r="AA11" s="32">
        <f t="shared" si="10"/>
        <v>14</v>
      </c>
      <c r="AB11" s="33"/>
      <c r="AC11" s="36">
        <f t="shared" si="11"/>
        <v>14</v>
      </c>
      <c r="AD11" s="37">
        <f t="shared" si="12"/>
        <v>51.4</v>
      </c>
    </row>
    <row r="12" spans="1:30" ht="12.75" customHeight="1">
      <c r="A12" s="26" t="s">
        <v>24</v>
      </c>
      <c r="B12" s="15" t="str">
        <f>'[3]pre'!B12</f>
        <v>Procházková Kristýna</v>
      </c>
      <c r="C12" s="16">
        <f>'[3]pre'!C12</f>
        <v>2004</v>
      </c>
      <c r="D12" s="17" t="str">
        <f>'[3]pre'!D12</f>
        <v>SG Znojmo</v>
      </c>
      <c r="E12" s="18" t="str">
        <f>'[3]pre'!E12</f>
        <v>Křístelová Ivana</v>
      </c>
      <c r="F12" s="31">
        <v>6</v>
      </c>
      <c r="G12" s="32">
        <v>2.55</v>
      </c>
      <c r="H12" s="32">
        <f t="shared" si="0"/>
        <v>7.45</v>
      </c>
      <c r="I12" s="32">
        <f t="shared" si="1"/>
        <v>13.45</v>
      </c>
      <c r="J12" s="33"/>
      <c r="K12" s="34">
        <f t="shared" si="2"/>
        <v>13.45</v>
      </c>
      <c r="L12" s="35">
        <v>4.2</v>
      </c>
      <c r="M12" s="32">
        <v>3.05</v>
      </c>
      <c r="N12" s="32">
        <f t="shared" si="3"/>
        <v>6.95</v>
      </c>
      <c r="O12" s="32">
        <f t="shared" si="4"/>
        <v>11.15</v>
      </c>
      <c r="P12" s="33"/>
      <c r="Q12" s="36">
        <f t="shared" si="5"/>
        <v>11.15</v>
      </c>
      <c r="R12" s="31">
        <v>5.2</v>
      </c>
      <c r="S12" s="32">
        <v>2.95</v>
      </c>
      <c r="T12" s="32">
        <f t="shared" si="6"/>
        <v>7.05</v>
      </c>
      <c r="U12" s="32">
        <f t="shared" si="7"/>
        <v>12.25</v>
      </c>
      <c r="V12" s="33"/>
      <c r="W12" s="34">
        <f t="shared" si="8"/>
        <v>12.25</v>
      </c>
      <c r="X12" s="35">
        <v>6.6</v>
      </c>
      <c r="Y12" s="32">
        <v>2.3</v>
      </c>
      <c r="Z12" s="32">
        <f t="shared" si="9"/>
        <v>7.7</v>
      </c>
      <c r="AA12" s="32">
        <f t="shared" si="10"/>
        <v>14.3</v>
      </c>
      <c r="AB12" s="33"/>
      <c r="AC12" s="36">
        <f t="shared" si="11"/>
        <v>14.3</v>
      </c>
      <c r="AD12" s="37">
        <f t="shared" si="12"/>
        <v>51.150000000000006</v>
      </c>
    </row>
    <row r="13" spans="1:30" ht="12.75" customHeight="1">
      <c r="A13" s="26" t="s">
        <v>25</v>
      </c>
      <c r="B13" s="15" t="str">
        <f>'[3]pre'!B9</f>
        <v>Hánová Tereza</v>
      </c>
      <c r="C13" s="16">
        <f>'[3]pre'!C9</f>
        <v>2004</v>
      </c>
      <c r="D13" s="17" t="str">
        <f>'[3]pre'!D9</f>
        <v>TJ Nová Včelnice</v>
      </c>
      <c r="E13" s="18" t="str">
        <f>'[3]pre'!E9</f>
        <v>Kolář</v>
      </c>
      <c r="F13" s="31">
        <v>6</v>
      </c>
      <c r="G13" s="32">
        <v>3</v>
      </c>
      <c r="H13" s="32">
        <f t="shared" si="0"/>
        <v>7</v>
      </c>
      <c r="I13" s="32">
        <f t="shared" si="1"/>
        <v>13</v>
      </c>
      <c r="J13" s="33"/>
      <c r="K13" s="34">
        <f t="shared" si="2"/>
        <v>13</v>
      </c>
      <c r="L13" s="35">
        <v>4.2</v>
      </c>
      <c r="M13" s="32">
        <v>3.9</v>
      </c>
      <c r="N13" s="32">
        <f t="shared" si="3"/>
        <v>6.1</v>
      </c>
      <c r="O13" s="32">
        <f t="shared" si="4"/>
        <v>10.3</v>
      </c>
      <c r="P13" s="33"/>
      <c r="Q13" s="36">
        <f t="shared" si="5"/>
        <v>10.3</v>
      </c>
      <c r="R13" s="31">
        <v>6</v>
      </c>
      <c r="S13" s="32">
        <v>3.2</v>
      </c>
      <c r="T13" s="32">
        <f t="shared" si="6"/>
        <v>6.8</v>
      </c>
      <c r="U13" s="32">
        <f t="shared" si="7"/>
        <v>12.8</v>
      </c>
      <c r="V13" s="33"/>
      <c r="W13" s="34">
        <f t="shared" si="8"/>
        <v>12.8</v>
      </c>
      <c r="X13" s="35">
        <v>6.6</v>
      </c>
      <c r="Y13" s="32">
        <v>5</v>
      </c>
      <c r="Z13" s="32">
        <f t="shared" si="9"/>
        <v>5</v>
      </c>
      <c r="AA13" s="32">
        <f t="shared" si="10"/>
        <v>11.6</v>
      </c>
      <c r="AB13" s="33"/>
      <c r="AC13" s="36">
        <f t="shared" si="11"/>
        <v>11.6</v>
      </c>
      <c r="AD13" s="37">
        <f t="shared" si="12"/>
        <v>47.7</v>
      </c>
    </row>
    <row r="14" spans="1:30" ht="12.75" customHeight="1">
      <c r="A14" s="94" t="s">
        <v>26</v>
      </c>
      <c r="B14" s="15" t="str">
        <f>'[3]pre'!B14</f>
        <v>Vratišovská Zlatka</v>
      </c>
      <c r="C14" s="16">
        <f>'[3]pre'!C14</f>
        <v>2004</v>
      </c>
      <c r="D14" s="17" t="str">
        <f>'[3]pre'!D14</f>
        <v>SG Pelhřimov</v>
      </c>
      <c r="E14" s="18" t="str">
        <f>'[3]pre'!E14</f>
        <v>kolektiv trenérů</v>
      </c>
      <c r="F14" s="31">
        <v>6</v>
      </c>
      <c r="G14" s="32">
        <v>2.05</v>
      </c>
      <c r="H14" s="32">
        <f t="shared" si="0"/>
        <v>7.95</v>
      </c>
      <c r="I14" s="32">
        <f t="shared" si="1"/>
        <v>13.95</v>
      </c>
      <c r="J14" s="33"/>
      <c r="K14" s="34">
        <f t="shared" si="2"/>
        <v>13.95</v>
      </c>
      <c r="L14" s="35">
        <v>3.6</v>
      </c>
      <c r="M14" s="32">
        <v>3.05</v>
      </c>
      <c r="N14" s="32">
        <f t="shared" si="3"/>
        <v>6.95</v>
      </c>
      <c r="O14" s="32">
        <f t="shared" si="4"/>
        <v>10.55</v>
      </c>
      <c r="P14" s="33">
        <v>2</v>
      </c>
      <c r="Q14" s="36">
        <f t="shared" si="5"/>
        <v>8.55</v>
      </c>
      <c r="R14" s="31">
        <v>6.2</v>
      </c>
      <c r="S14" s="32">
        <v>2.3</v>
      </c>
      <c r="T14" s="32">
        <f t="shared" si="6"/>
        <v>7.7</v>
      </c>
      <c r="U14" s="32">
        <f t="shared" si="7"/>
        <v>13.9</v>
      </c>
      <c r="V14" s="33"/>
      <c r="W14" s="34">
        <f t="shared" si="8"/>
        <v>13.9</v>
      </c>
      <c r="X14" s="35">
        <v>4.2</v>
      </c>
      <c r="Y14" s="32">
        <v>3.6</v>
      </c>
      <c r="Z14" s="32">
        <f t="shared" si="9"/>
        <v>6.4</v>
      </c>
      <c r="AA14" s="32">
        <f t="shared" si="10"/>
        <v>10.600000000000001</v>
      </c>
      <c r="AB14" s="33">
        <v>1</v>
      </c>
      <c r="AC14" s="36">
        <f t="shared" si="11"/>
        <v>9.600000000000001</v>
      </c>
      <c r="AD14" s="37">
        <f t="shared" si="12"/>
        <v>46</v>
      </c>
    </row>
    <row r="15" spans="1:30" ht="12.75" customHeight="1" thickBot="1">
      <c r="A15" s="50" t="s">
        <v>27</v>
      </c>
      <c r="B15" s="95" t="str">
        <f>'[3]pre'!B15</f>
        <v>Ziková Kristýna</v>
      </c>
      <c r="C15" s="96">
        <f>'[3]pre'!C15</f>
        <v>2004</v>
      </c>
      <c r="D15" s="97" t="str">
        <f>'[3]pre'!D15</f>
        <v>TJ Nová Včelnice</v>
      </c>
      <c r="E15" s="98" t="str">
        <f>'[3]pre'!E15</f>
        <v>Kolář</v>
      </c>
      <c r="F15" s="43">
        <v>6</v>
      </c>
      <c r="G15" s="44">
        <v>4</v>
      </c>
      <c r="H15" s="44">
        <f t="shared" si="0"/>
        <v>6</v>
      </c>
      <c r="I15" s="44">
        <f t="shared" si="1"/>
        <v>12</v>
      </c>
      <c r="J15" s="45"/>
      <c r="K15" s="46">
        <f t="shared" si="2"/>
        <v>12</v>
      </c>
      <c r="L15" s="47">
        <v>3.6</v>
      </c>
      <c r="M15" s="44">
        <v>4.85</v>
      </c>
      <c r="N15" s="44">
        <f t="shared" si="3"/>
        <v>5.15</v>
      </c>
      <c r="O15" s="44">
        <f t="shared" si="4"/>
        <v>8.75</v>
      </c>
      <c r="P15" s="45">
        <v>1</v>
      </c>
      <c r="Q15" s="48">
        <f t="shared" si="5"/>
        <v>7.75</v>
      </c>
      <c r="R15" s="43">
        <v>5.5</v>
      </c>
      <c r="S15" s="44">
        <v>5.4</v>
      </c>
      <c r="T15" s="44">
        <f t="shared" si="6"/>
        <v>4.6</v>
      </c>
      <c r="U15" s="44">
        <f t="shared" si="7"/>
        <v>10.1</v>
      </c>
      <c r="V15" s="45"/>
      <c r="W15" s="46">
        <f t="shared" si="8"/>
        <v>10.1</v>
      </c>
      <c r="X15" s="47">
        <v>4</v>
      </c>
      <c r="Y15" s="44">
        <v>5.45</v>
      </c>
      <c r="Z15" s="44">
        <f t="shared" si="9"/>
        <v>4.55</v>
      </c>
      <c r="AA15" s="44">
        <f t="shared" si="10"/>
        <v>8.55</v>
      </c>
      <c r="AB15" s="45">
        <v>1</v>
      </c>
      <c r="AC15" s="48">
        <f t="shared" si="11"/>
        <v>7.550000000000001</v>
      </c>
      <c r="AD15" s="49">
        <f t="shared" si="12"/>
        <v>37.400000000000006</v>
      </c>
    </row>
  </sheetData>
  <sheetProtection/>
  <protectedRanges>
    <protectedRange sqref="Z16:AA30 X9:Y30 AB9:AB30" name="Oblast4_1"/>
    <protectedRange sqref="T16:U30 R9:S30 V9:V30" name="Oblast3_1"/>
    <protectedRange sqref="N16:O30 L9:M30 P9:P30" name="Oblast2_1"/>
    <protectedRange sqref="L8:P8 R8:V8 X8:AB8 T9:U15 N9:O15 F8:J30 Z9:AA15" name="Oblast1_1"/>
  </protectedRanges>
  <mergeCells count="14">
    <mergeCell ref="A1:AD1"/>
    <mergeCell ref="X2:AC4"/>
    <mergeCell ref="V3:W3"/>
    <mergeCell ref="A5:A7"/>
    <mergeCell ref="B5:B7"/>
    <mergeCell ref="C5:C7"/>
    <mergeCell ref="D5:D7"/>
    <mergeCell ref="E5:E7"/>
    <mergeCell ref="F5:AC5"/>
    <mergeCell ref="AD5:AD7"/>
    <mergeCell ref="F6:K6"/>
    <mergeCell ref="L6:Q6"/>
    <mergeCell ref="R6:W6"/>
    <mergeCell ref="X6:AC6"/>
  </mergeCell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0"/>
  <sheetViews>
    <sheetView zoomScale="80" zoomScaleNormal="80" zoomScalePageLayoutView="0" workbookViewId="0" topLeftCell="A1">
      <selection activeCell="T34" sqref="T34"/>
    </sheetView>
  </sheetViews>
  <sheetFormatPr defaultColWidth="9.140625" defaultRowHeight="15"/>
  <cols>
    <col min="1" max="1" width="3.140625" style="1" customWidth="1"/>
    <col min="2" max="2" width="13.00390625" style="1" customWidth="1"/>
    <col min="3" max="3" width="4.00390625" style="1" customWidth="1"/>
    <col min="4" max="4" width="15.28125" style="1" customWidth="1"/>
    <col min="5" max="5" width="12.421875" style="1" customWidth="1"/>
    <col min="6" max="7" width="4.421875" style="2" bestFit="1" customWidth="1"/>
    <col min="8" max="8" width="6.421875" style="2" bestFit="1" customWidth="1"/>
    <col min="9" max="9" width="5.28125" style="2" bestFit="1" customWidth="1"/>
    <col min="10" max="10" width="2.421875" style="2" customWidth="1"/>
    <col min="11" max="11" width="5.28125" style="2" bestFit="1" customWidth="1"/>
    <col min="12" max="13" width="4.421875" style="2" bestFit="1" customWidth="1"/>
    <col min="14" max="14" width="6.421875" style="2" bestFit="1" customWidth="1"/>
    <col min="15" max="15" width="5.28125" style="2" bestFit="1" customWidth="1"/>
    <col min="16" max="16" width="2.421875" style="2" customWidth="1"/>
    <col min="17" max="17" width="5.28125" style="2" bestFit="1" customWidth="1"/>
    <col min="18" max="19" width="4.421875" style="2" bestFit="1" customWidth="1"/>
    <col min="20" max="20" width="6.421875" style="2" bestFit="1" customWidth="1"/>
    <col min="21" max="21" width="5.28125" style="2" bestFit="1" customWidth="1"/>
    <col min="22" max="22" width="2.421875" style="2" customWidth="1"/>
    <col min="23" max="23" width="5.28125" style="2" bestFit="1" customWidth="1"/>
    <col min="24" max="25" width="4.421875" style="2" bestFit="1" customWidth="1"/>
    <col min="26" max="26" width="6.421875" style="2" bestFit="1" customWidth="1"/>
    <col min="27" max="27" width="5.28125" style="2" bestFit="1" customWidth="1"/>
    <col min="28" max="28" width="3.00390625" style="2" customWidth="1"/>
    <col min="29" max="29" width="5.28125" style="2" bestFit="1" customWidth="1"/>
    <col min="30" max="30" width="6.8515625" style="2" customWidth="1"/>
    <col min="31" max="16384" width="9.00390625" style="1" customWidth="1"/>
  </cols>
  <sheetData>
    <row r="1" spans="1:30" ht="18.75" customHeight="1">
      <c r="A1" s="131" t="str">
        <f>'[2]pre'!A1</f>
        <v>18. ročník TRHOVOSVINENSKÉHO POHÁRU - 12.4.2014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</row>
    <row r="2" spans="2:29" ht="12.75">
      <c r="B2" s="51" t="s">
        <v>0</v>
      </c>
      <c r="C2" s="52"/>
      <c r="D2" s="53" t="str">
        <f>'[2]pre'!D2</f>
        <v>Hála Martin</v>
      </c>
      <c r="X2" s="118" t="str">
        <f>'[2]pre'!D4</f>
        <v>MLADŠÍ ŽÁKYNĚ</v>
      </c>
      <c r="Y2" s="118"/>
      <c r="Z2" s="118"/>
      <c r="AA2" s="118"/>
      <c r="AB2" s="118"/>
      <c r="AC2" s="118"/>
    </row>
    <row r="3" spans="2:29" ht="12.75">
      <c r="B3" s="51" t="s">
        <v>1</v>
      </c>
      <c r="C3" s="52"/>
      <c r="D3" s="53" t="str">
        <f>'[2]pre'!D3</f>
        <v>Světlana Zourová</v>
      </c>
      <c r="V3" s="120" t="s">
        <v>2</v>
      </c>
      <c r="W3" s="120"/>
      <c r="X3" s="118"/>
      <c r="Y3" s="118"/>
      <c r="Z3" s="118"/>
      <c r="AA3" s="118"/>
      <c r="AB3" s="118"/>
      <c r="AC3" s="118"/>
    </row>
    <row r="4" spans="24:29" ht="13.5" thickBot="1">
      <c r="X4" s="119"/>
      <c r="Y4" s="119"/>
      <c r="Z4" s="119"/>
      <c r="AA4" s="119"/>
      <c r="AB4" s="119"/>
      <c r="AC4" s="119"/>
    </row>
    <row r="5" spans="1:30" ht="13.5" customHeight="1">
      <c r="A5" s="132" t="s">
        <v>3</v>
      </c>
      <c r="B5" s="135" t="s">
        <v>4</v>
      </c>
      <c r="C5" s="137" t="s">
        <v>5</v>
      </c>
      <c r="D5" s="135" t="s">
        <v>6</v>
      </c>
      <c r="E5" s="139" t="s">
        <v>7</v>
      </c>
      <c r="F5" s="141" t="s">
        <v>8</v>
      </c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42" t="s">
        <v>9</v>
      </c>
    </row>
    <row r="6" spans="1:30" ht="13.5" customHeight="1">
      <c r="A6" s="133"/>
      <c r="B6" s="136"/>
      <c r="C6" s="138"/>
      <c r="D6" s="136"/>
      <c r="E6" s="140"/>
      <c r="F6" s="130" t="s">
        <v>10</v>
      </c>
      <c r="G6" s="111"/>
      <c r="H6" s="111"/>
      <c r="I6" s="111"/>
      <c r="J6" s="111"/>
      <c r="K6" s="113"/>
      <c r="L6" s="111" t="s">
        <v>11</v>
      </c>
      <c r="M6" s="111"/>
      <c r="N6" s="111"/>
      <c r="O6" s="111"/>
      <c r="P6" s="111"/>
      <c r="Q6" s="111"/>
      <c r="R6" s="112" t="s">
        <v>12</v>
      </c>
      <c r="S6" s="111"/>
      <c r="T6" s="111"/>
      <c r="U6" s="111"/>
      <c r="V6" s="111"/>
      <c r="W6" s="113"/>
      <c r="X6" s="111" t="s">
        <v>13</v>
      </c>
      <c r="Y6" s="111"/>
      <c r="Z6" s="111"/>
      <c r="AA6" s="111"/>
      <c r="AB6" s="111"/>
      <c r="AC6" s="111"/>
      <c r="AD6" s="143"/>
    </row>
    <row r="7" spans="1:30" ht="22.5" customHeight="1" thickBot="1">
      <c r="A7" s="134"/>
      <c r="B7" s="136"/>
      <c r="C7" s="138"/>
      <c r="D7" s="136"/>
      <c r="E7" s="140"/>
      <c r="F7" s="81" t="s">
        <v>14</v>
      </c>
      <c r="G7" s="7" t="s">
        <v>15</v>
      </c>
      <c r="H7" s="8" t="s">
        <v>16</v>
      </c>
      <c r="I7" s="9" t="s">
        <v>17</v>
      </c>
      <c r="J7" s="10" t="s">
        <v>18</v>
      </c>
      <c r="K7" s="11" t="s">
        <v>19</v>
      </c>
      <c r="L7" s="12" t="s">
        <v>14</v>
      </c>
      <c r="M7" s="7" t="s">
        <v>15</v>
      </c>
      <c r="N7" s="8" t="s">
        <v>16</v>
      </c>
      <c r="O7" s="9" t="s">
        <v>17</v>
      </c>
      <c r="P7" s="10" t="s">
        <v>18</v>
      </c>
      <c r="Q7" s="13" t="s">
        <v>19</v>
      </c>
      <c r="R7" s="6" t="s">
        <v>14</v>
      </c>
      <c r="S7" s="7" t="s">
        <v>15</v>
      </c>
      <c r="T7" s="8" t="s">
        <v>16</v>
      </c>
      <c r="U7" s="9" t="s">
        <v>17</v>
      </c>
      <c r="V7" s="10" t="s">
        <v>18</v>
      </c>
      <c r="W7" s="11" t="s">
        <v>19</v>
      </c>
      <c r="X7" s="12" t="s">
        <v>14</v>
      </c>
      <c r="Y7" s="7" t="s">
        <v>15</v>
      </c>
      <c r="Z7" s="8" t="s">
        <v>16</v>
      </c>
      <c r="AA7" s="9" t="s">
        <v>17</v>
      </c>
      <c r="AB7" s="10" t="s">
        <v>18</v>
      </c>
      <c r="AC7" s="13" t="s">
        <v>19</v>
      </c>
      <c r="AD7" s="144"/>
    </row>
    <row r="8" spans="1:30" ht="12.75" customHeight="1">
      <c r="A8" s="100" t="s">
        <v>20</v>
      </c>
      <c r="B8" s="220" t="str">
        <f>'[2]pre'!B28</f>
        <v>Vágnerová Lucie</v>
      </c>
      <c r="C8" s="221">
        <f>'[2]pre'!C28</f>
        <v>2005</v>
      </c>
      <c r="D8" s="222" t="str">
        <f>'[2]pre'!D28</f>
        <v>TJ Spartak S. Ústí</v>
      </c>
      <c r="E8" s="232" t="str">
        <f>'[2]pre'!E28</f>
        <v>Panošová, Cepák, Blažková</v>
      </c>
      <c r="F8" s="87">
        <v>6</v>
      </c>
      <c r="G8" s="88">
        <v>1.15</v>
      </c>
      <c r="H8" s="88">
        <f aca="true" t="shared" si="0" ref="H8:H29">10-G8</f>
        <v>8.85</v>
      </c>
      <c r="I8" s="88">
        <f aca="true" t="shared" si="1" ref="I8:I30">F8+H8</f>
        <v>14.85</v>
      </c>
      <c r="J8" s="89"/>
      <c r="K8" s="90">
        <f aca="true" t="shared" si="2" ref="K8:K30">I8-J8</f>
        <v>14.85</v>
      </c>
      <c r="L8" s="91">
        <v>6</v>
      </c>
      <c r="M8" s="88">
        <v>1.45</v>
      </c>
      <c r="N8" s="88">
        <f aca="true" t="shared" si="3" ref="N8:N30">10-M8</f>
        <v>8.55</v>
      </c>
      <c r="O8" s="88">
        <f aca="true" t="shared" si="4" ref="O8:O30">L8+N8</f>
        <v>14.55</v>
      </c>
      <c r="P8" s="89"/>
      <c r="Q8" s="92">
        <f aca="true" t="shared" si="5" ref="Q8:Q30">O8-P8</f>
        <v>14.55</v>
      </c>
      <c r="R8" s="87">
        <v>6.4</v>
      </c>
      <c r="S8" s="88">
        <v>2.95</v>
      </c>
      <c r="T8" s="88">
        <f aca="true" t="shared" si="6" ref="T8:T30">10-S8</f>
        <v>7.05</v>
      </c>
      <c r="U8" s="88">
        <f aca="true" t="shared" si="7" ref="U8:U30">R8+T8</f>
        <v>13.45</v>
      </c>
      <c r="V8" s="89"/>
      <c r="W8" s="90">
        <f aca="true" t="shared" si="8" ref="W8:W30">U8-V8</f>
        <v>13.45</v>
      </c>
      <c r="X8" s="91">
        <v>7.4</v>
      </c>
      <c r="Y8" s="88">
        <v>1.6</v>
      </c>
      <c r="Z8" s="88">
        <f aca="true" t="shared" si="9" ref="Z8:Z30">10-Y8</f>
        <v>8.4</v>
      </c>
      <c r="AA8" s="88">
        <f aca="true" t="shared" si="10" ref="AA8:AA30">X8+Z8</f>
        <v>15.8</v>
      </c>
      <c r="AB8" s="89"/>
      <c r="AC8" s="92">
        <f aca="true" t="shared" si="11" ref="AC8:AC30">AA8-AB8</f>
        <v>15.8</v>
      </c>
      <c r="AD8" s="235">
        <f aca="true" t="shared" si="12" ref="AD8:AD30">SUM(K8+Q8+W8+AC8)</f>
        <v>58.64999999999999</v>
      </c>
    </row>
    <row r="9" spans="1:30" ht="12.75" customHeight="1">
      <c r="A9" s="223" t="s">
        <v>21</v>
      </c>
      <c r="B9" s="224" t="str">
        <f>'[2]pre'!B18</f>
        <v>Lazar Mara</v>
      </c>
      <c r="C9" s="225">
        <f>'[2]pre'!C18</f>
        <v>2005</v>
      </c>
      <c r="D9" s="226" t="str">
        <f>'[2]pre'!D18</f>
        <v>TJ Merkur Č. Budějovice</v>
      </c>
      <c r="E9" s="233" t="str">
        <f>'[2]pre'!E18</f>
        <v>Povišerová</v>
      </c>
      <c r="F9" s="31">
        <v>6</v>
      </c>
      <c r="G9" s="32">
        <v>2.3</v>
      </c>
      <c r="H9" s="32">
        <f t="shared" si="0"/>
        <v>7.7</v>
      </c>
      <c r="I9" s="32">
        <f t="shared" si="1"/>
        <v>13.7</v>
      </c>
      <c r="J9" s="33"/>
      <c r="K9" s="34">
        <f t="shared" si="2"/>
        <v>13.7</v>
      </c>
      <c r="L9" s="35">
        <v>6</v>
      </c>
      <c r="M9" s="32">
        <v>2</v>
      </c>
      <c r="N9" s="32">
        <f t="shared" si="3"/>
        <v>8</v>
      </c>
      <c r="O9" s="32">
        <f t="shared" si="4"/>
        <v>14</v>
      </c>
      <c r="P9" s="33"/>
      <c r="Q9" s="36">
        <f t="shared" si="5"/>
        <v>14</v>
      </c>
      <c r="R9" s="31">
        <v>6.3</v>
      </c>
      <c r="S9" s="32">
        <v>1.85</v>
      </c>
      <c r="T9" s="32">
        <f t="shared" si="6"/>
        <v>8.15</v>
      </c>
      <c r="U9" s="32">
        <f t="shared" si="7"/>
        <v>14.45</v>
      </c>
      <c r="V9" s="33"/>
      <c r="W9" s="34">
        <f t="shared" si="8"/>
        <v>14.45</v>
      </c>
      <c r="X9" s="35">
        <v>6.9</v>
      </c>
      <c r="Y9" s="32">
        <v>1.6</v>
      </c>
      <c r="Z9" s="32">
        <f t="shared" si="9"/>
        <v>8.4</v>
      </c>
      <c r="AA9" s="32">
        <f t="shared" si="10"/>
        <v>15.3</v>
      </c>
      <c r="AB9" s="33"/>
      <c r="AC9" s="36">
        <f t="shared" si="11"/>
        <v>15.3</v>
      </c>
      <c r="AD9" s="236">
        <f t="shared" si="12"/>
        <v>57.45</v>
      </c>
    </row>
    <row r="10" spans="1:30" ht="12.75" customHeight="1">
      <c r="A10" s="227" t="s">
        <v>22</v>
      </c>
      <c r="B10" s="224" t="str">
        <f>'[2]pre'!B14</f>
        <v>Janáková Dominika</v>
      </c>
      <c r="C10" s="225">
        <f>'[2]pre'!C14</f>
        <v>2006</v>
      </c>
      <c r="D10" s="226" t="str">
        <f>'[2]pre'!D14</f>
        <v>TJ Merkur Č. Budějovice</v>
      </c>
      <c r="E10" s="233" t="str">
        <f>'[2]pre'!E14</f>
        <v>Povišerová</v>
      </c>
      <c r="F10" s="31">
        <v>6</v>
      </c>
      <c r="G10" s="32">
        <v>0.8</v>
      </c>
      <c r="H10" s="32">
        <f t="shared" si="0"/>
        <v>9.2</v>
      </c>
      <c r="I10" s="32">
        <f t="shared" si="1"/>
        <v>15.2</v>
      </c>
      <c r="J10" s="33"/>
      <c r="K10" s="34">
        <f t="shared" si="2"/>
        <v>15.2</v>
      </c>
      <c r="L10" s="35">
        <v>6</v>
      </c>
      <c r="M10" s="32">
        <v>2</v>
      </c>
      <c r="N10" s="32">
        <f t="shared" si="3"/>
        <v>8</v>
      </c>
      <c r="O10" s="32">
        <f t="shared" si="4"/>
        <v>14</v>
      </c>
      <c r="P10" s="33"/>
      <c r="Q10" s="36">
        <f t="shared" si="5"/>
        <v>14</v>
      </c>
      <c r="R10" s="31">
        <v>5.5</v>
      </c>
      <c r="S10" s="32">
        <v>2.5</v>
      </c>
      <c r="T10" s="32">
        <f t="shared" si="6"/>
        <v>7.5</v>
      </c>
      <c r="U10" s="32">
        <f t="shared" si="7"/>
        <v>13</v>
      </c>
      <c r="V10" s="33"/>
      <c r="W10" s="34">
        <f t="shared" si="8"/>
        <v>13</v>
      </c>
      <c r="X10" s="35">
        <v>6.4</v>
      </c>
      <c r="Y10" s="32">
        <v>1.45</v>
      </c>
      <c r="Z10" s="32">
        <f t="shared" si="9"/>
        <v>8.55</v>
      </c>
      <c r="AA10" s="32">
        <f t="shared" si="10"/>
        <v>14.950000000000001</v>
      </c>
      <c r="AB10" s="33"/>
      <c r="AC10" s="36">
        <f t="shared" si="11"/>
        <v>14.950000000000001</v>
      </c>
      <c r="AD10" s="236">
        <f t="shared" si="12"/>
        <v>57.150000000000006</v>
      </c>
    </row>
    <row r="11" spans="1:30" ht="12.75" customHeight="1">
      <c r="A11" s="223" t="s">
        <v>23</v>
      </c>
      <c r="B11" s="224" t="str">
        <f>'[2]pre'!B25</f>
        <v>Švehlová Kateřina</v>
      </c>
      <c r="C11" s="225">
        <f>'[2]pre'!C25</f>
        <v>2005</v>
      </c>
      <c r="D11" s="226" t="str">
        <f>'[2]pre'!D25</f>
        <v>TJ Merkur Č. Budějovice</v>
      </c>
      <c r="E11" s="233" t="str">
        <f>'[2]pre'!E25</f>
        <v>Povišerová</v>
      </c>
      <c r="F11" s="31">
        <v>6</v>
      </c>
      <c r="G11" s="32">
        <v>2.45</v>
      </c>
      <c r="H11" s="32">
        <f t="shared" si="0"/>
        <v>7.55</v>
      </c>
      <c r="I11" s="32">
        <f t="shared" si="1"/>
        <v>13.55</v>
      </c>
      <c r="J11" s="33"/>
      <c r="K11" s="34">
        <f t="shared" si="2"/>
        <v>13.55</v>
      </c>
      <c r="L11" s="35">
        <v>6</v>
      </c>
      <c r="M11" s="32">
        <v>2.45</v>
      </c>
      <c r="N11" s="32">
        <f t="shared" si="3"/>
        <v>7.55</v>
      </c>
      <c r="O11" s="32">
        <f t="shared" si="4"/>
        <v>13.55</v>
      </c>
      <c r="P11" s="33"/>
      <c r="Q11" s="36">
        <f t="shared" si="5"/>
        <v>13.55</v>
      </c>
      <c r="R11" s="31">
        <v>6.2</v>
      </c>
      <c r="S11" s="32">
        <v>2.6</v>
      </c>
      <c r="T11" s="32">
        <f t="shared" si="6"/>
        <v>7.4</v>
      </c>
      <c r="U11" s="32">
        <f t="shared" si="7"/>
        <v>13.600000000000001</v>
      </c>
      <c r="V11" s="33"/>
      <c r="W11" s="34">
        <f t="shared" si="8"/>
        <v>13.600000000000001</v>
      </c>
      <c r="X11" s="35">
        <v>6.9</v>
      </c>
      <c r="Y11" s="32">
        <v>1.15</v>
      </c>
      <c r="Z11" s="32">
        <f t="shared" si="9"/>
        <v>8.85</v>
      </c>
      <c r="AA11" s="32">
        <f t="shared" si="10"/>
        <v>15.75</v>
      </c>
      <c r="AB11" s="33"/>
      <c r="AC11" s="36">
        <f t="shared" si="11"/>
        <v>15.75</v>
      </c>
      <c r="AD11" s="236">
        <f t="shared" si="12"/>
        <v>56.45</v>
      </c>
    </row>
    <row r="12" spans="1:30" ht="12.75" customHeight="1">
      <c r="A12" s="223" t="s">
        <v>24</v>
      </c>
      <c r="B12" s="224" t="str">
        <f>'[2]pre'!B20</f>
        <v>Ludvíková Kateřina</v>
      </c>
      <c r="C12" s="225">
        <f>'[2]pre'!C20</f>
        <v>2005</v>
      </c>
      <c r="D12" s="226" t="str">
        <f>'[2]pre'!D20</f>
        <v>TJ Spartak S. Ústí</v>
      </c>
      <c r="E12" s="233" t="str">
        <f>'[2]pre'!E20</f>
        <v>Panošová, Cepák, Blažková</v>
      </c>
      <c r="F12" s="31">
        <v>6</v>
      </c>
      <c r="G12" s="32">
        <v>2.85</v>
      </c>
      <c r="H12" s="32">
        <f t="shared" si="0"/>
        <v>7.15</v>
      </c>
      <c r="I12" s="32">
        <f t="shared" si="1"/>
        <v>13.15</v>
      </c>
      <c r="J12" s="33"/>
      <c r="K12" s="34">
        <f t="shared" si="2"/>
        <v>13.15</v>
      </c>
      <c r="L12" s="35">
        <v>6</v>
      </c>
      <c r="M12" s="32">
        <v>1.8</v>
      </c>
      <c r="N12" s="32">
        <f t="shared" si="3"/>
        <v>8.2</v>
      </c>
      <c r="O12" s="32">
        <f t="shared" si="4"/>
        <v>14.2</v>
      </c>
      <c r="P12" s="33"/>
      <c r="Q12" s="36">
        <f t="shared" si="5"/>
        <v>14.2</v>
      </c>
      <c r="R12" s="31">
        <v>5.9</v>
      </c>
      <c r="S12" s="32">
        <v>1.7</v>
      </c>
      <c r="T12" s="32">
        <f t="shared" si="6"/>
        <v>8.3</v>
      </c>
      <c r="U12" s="32">
        <f t="shared" si="7"/>
        <v>14.200000000000001</v>
      </c>
      <c r="V12" s="33"/>
      <c r="W12" s="34">
        <f t="shared" si="8"/>
        <v>14.200000000000001</v>
      </c>
      <c r="X12" s="35">
        <v>6.4</v>
      </c>
      <c r="Y12" s="32">
        <v>1.6</v>
      </c>
      <c r="Z12" s="32">
        <f t="shared" si="9"/>
        <v>8.4</v>
      </c>
      <c r="AA12" s="32">
        <f t="shared" si="10"/>
        <v>14.8</v>
      </c>
      <c r="AB12" s="33"/>
      <c r="AC12" s="36">
        <f t="shared" si="11"/>
        <v>14.8</v>
      </c>
      <c r="AD12" s="236">
        <f t="shared" si="12"/>
        <v>56.35000000000001</v>
      </c>
    </row>
    <row r="13" spans="1:30" ht="12.75" customHeight="1">
      <c r="A13" s="103" t="s">
        <v>25</v>
      </c>
      <c r="B13" s="224" t="str">
        <f>'[2]pre'!B29</f>
        <v>Vítová Viktorie</v>
      </c>
      <c r="C13" s="225">
        <f>'[2]pre'!C29</f>
        <v>2006</v>
      </c>
      <c r="D13" s="226" t="str">
        <f>'[2]pre'!D29</f>
        <v>TJ Loko Veselí n./L.</v>
      </c>
      <c r="E13" s="233" t="str">
        <f>'[2]pre'!E29</f>
        <v>Novotná</v>
      </c>
      <c r="F13" s="31">
        <v>6</v>
      </c>
      <c r="G13" s="32">
        <v>2.3</v>
      </c>
      <c r="H13" s="32">
        <f t="shared" si="0"/>
        <v>7.7</v>
      </c>
      <c r="I13" s="32">
        <f t="shared" si="1"/>
        <v>13.7</v>
      </c>
      <c r="J13" s="33"/>
      <c r="K13" s="34">
        <f t="shared" si="2"/>
        <v>13.7</v>
      </c>
      <c r="L13" s="35">
        <v>6</v>
      </c>
      <c r="M13" s="32">
        <v>3.25</v>
      </c>
      <c r="N13" s="32">
        <f t="shared" si="3"/>
        <v>6.75</v>
      </c>
      <c r="O13" s="32">
        <f t="shared" si="4"/>
        <v>12.75</v>
      </c>
      <c r="P13" s="33"/>
      <c r="Q13" s="36">
        <f t="shared" si="5"/>
        <v>12.75</v>
      </c>
      <c r="R13" s="31">
        <v>6</v>
      </c>
      <c r="S13" s="32">
        <v>2.25</v>
      </c>
      <c r="T13" s="32">
        <f t="shared" si="6"/>
        <v>7.75</v>
      </c>
      <c r="U13" s="32">
        <f t="shared" si="7"/>
        <v>13.75</v>
      </c>
      <c r="V13" s="33"/>
      <c r="W13" s="34">
        <f t="shared" si="8"/>
        <v>13.75</v>
      </c>
      <c r="X13" s="35">
        <v>7.4</v>
      </c>
      <c r="Y13" s="32">
        <v>2.1</v>
      </c>
      <c r="Z13" s="32">
        <f t="shared" si="9"/>
        <v>7.9</v>
      </c>
      <c r="AA13" s="32">
        <f t="shared" si="10"/>
        <v>15.3</v>
      </c>
      <c r="AB13" s="33"/>
      <c r="AC13" s="36">
        <f t="shared" si="11"/>
        <v>15.3</v>
      </c>
      <c r="AD13" s="236">
        <f t="shared" si="12"/>
        <v>55.5</v>
      </c>
    </row>
    <row r="14" spans="1:30" ht="12.75" customHeight="1">
      <c r="A14" s="227" t="s">
        <v>26</v>
      </c>
      <c r="B14" s="224" t="str">
        <f>'[2]pre'!B13</f>
        <v>Chvátalová Tereza</v>
      </c>
      <c r="C14" s="225">
        <f>'[2]pre'!C13</f>
        <v>2005</v>
      </c>
      <c r="D14" s="226" t="str">
        <f>'[2]pre'!D13</f>
        <v>TJ Merkur Č. Budějovice</v>
      </c>
      <c r="E14" s="233" t="str">
        <f>'[2]pre'!E13</f>
        <v>Bago, Imbrová</v>
      </c>
      <c r="F14" s="31">
        <v>6</v>
      </c>
      <c r="G14" s="32">
        <v>2.45</v>
      </c>
      <c r="H14" s="32">
        <f t="shared" si="0"/>
        <v>7.55</v>
      </c>
      <c r="I14" s="32">
        <f t="shared" si="1"/>
        <v>13.55</v>
      </c>
      <c r="J14" s="33"/>
      <c r="K14" s="34">
        <f t="shared" si="2"/>
        <v>13.55</v>
      </c>
      <c r="L14" s="35">
        <v>6</v>
      </c>
      <c r="M14" s="32">
        <v>2.4</v>
      </c>
      <c r="N14" s="32">
        <f t="shared" si="3"/>
        <v>7.6</v>
      </c>
      <c r="O14" s="32">
        <f t="shared" si="4"/>
        <v>13.6</v>
      </c>
      <c r="P14" s="33"/>
      <c r="Q14" s="36">
        <f t="shared" si="5"/>
        <v>13.6</v>
      </c>
      <c r="R14" s="31">
        <v>5.5</v>
      </c>
      <c r="S14" s="32">
        <v>2.95</v>
      </c>
      <c r="T14" s="32">
        <f t="shared" si="6"/>
        <v>7.05</v>
      </c>
      <c r="U14" s="32">
        <f t="shared" si="7"/>
        <v>12.55</v>
      </c>
      <c r="V14" s="33"/>
      <c r="W14" s="34">
        <f t="shared" si="8"/>
        <v>12.55</v>
      </c>
      <c r="X14" s="35">
        <v>7.4</v>
      </c>
      <c r="Y14" s="32">
        <v>1.65</v>
      </c>
      <c r="Z14" s="32">
        <f t="shared" si="9"/>
        <v>8.35</v>
      </c>
      <c r="AA14" s="32">
        <f t="shared" si="10"/>
        <v>15.75</v>
      </c>
      <c r="AB14" s="33"/>
      <c r="AC14" s="36">
        <f t="shared" si="11"/>
        <v>15.75</v>
      </c>
      <c r="AD14" s="236">
        <f t="shared" si="12"/>
        <v>55.45</v>
      </c>
    </row>
    <row r="15" spans="1:30" ht="12.75" customHeight="1">
      <c r="A15" s="26" t="s">
        <v>27</v>
      </c>
      <c r="B15" s="224" t="str">
        <f>'[2]pre'!B8</f>
        <v>Blažková Anna</v>
      </c>
      <c r="C15" s="225">
        <f>'[2]pre'!C8</f>
        <v>2006</v>
      </c>
      <c r="D15" s="226" t="str">
        <f>'[2]pre'!D8</f>
        <v>Plzeň - Šťáhlavice</v>
      </c>
      <c r="E15" s="233" t="str">
        <f>'[2]pre'!E8</f>
        <v>Šik</v>
      </c>
      <c r="F15" s="31">
        <v>6</v>
      </c>
      <c r="G15" s="32">
        <v>1.05</v>
      </c>
      <c r="H15" s="32">
        <f t="shared" si="0"/>
        <v>8.95</v>
      </c>
      <c r="I15" s="32">
        <f t="shared" si="1"/>
        <v>14.95</v>
      </c>
      <c r="J15" s="33"/>
      <c r="K15" s="34">
        <f t="shared" si="2"/>
        <v>14.95</v>
      </c>
      <c r="L15" s="35">
        <v>6</v>
      </c>
      <c r="M15" s="32">
        <v>3.3</v>
      </c>
      <c r="N15" s="32">
        <f t="shared" si="3"/>
        <v>6.7</v>
      </c>
      <c r="O15" s="32">
        <f t="shared" si="4"/>
        <v>12.7</v>
      </c>
      <c r="P15" s="33"/>
      <c r="Q15" s="36">
        <f t="shared" si="5"/>
        <v>12.7</v>
      </c>
      <c r="R15" s="31">
        <v>6</v>
      </c>
      <c r="S15" s="32">
        <v>2.7</v>
      </c>
      <c r="T15" s="32">
        <f t="shared" si="6"/>
        <v>7.3</v>
      </c>
      <c r="U15" s="32">
        <f t="shared" si="7"/>
        <v>13.3</v>
      </c>
      <c r="V15" s="33"/>
      <c r="W15" s="34">
        <f t="shared" si="8"/>
        <v>13.3</v>
      </c>
      <c r="X15" s="35">
        <v>6</v>
      </c>
      <c r="Y15" s="32">
        <v>2.4</v>
      </c>
      <c r="Z15" s="32">
        <f t="shared" si="9"/>
        <v>7.6</v>
      </c>
      <c r="AA15" s="32">
        <f t="shared" si="10"/>
        <v>13.6</v>
      </c>
      <c r="AB15" s="33"/>
      <c r="AC15" s="36">
        <f t="shared" si="11"/>
        <v>13.6</v>
      </c>
      <c r="AD15" s="236">
        <f t="shared" si="12"/>
        <v>54.550000000000004</v>
      </c>
    </row>
    <row r="16" spans="1:30" ht="12.75" customHeight="1">
      <c r="A16" s="223" t="s">
        <v>28</v>
      </c>
      <c r="B16" s="224" t="str">
        <f>'[2]pre'!B26</f>
        <v>Tomšů Kateřina</v>
      </c>
      <c r="C16" s="225">
        <f>'[2]pre'!C26</f>
        <v>2005</v>
      </c>
      <c r="D16" s="226" t="str">
        <f>'[2]pre'!D26</f>
        <v>SG Pelhřimov</v>
      </c>
      <c r="E16" s="233" t="str">
        <f>'[2]pre'!E26</f>
        <v>kolektiv trenérů</v>
      </c>
      <c r="F16" s="31">
        <v>6</v>
      </c>
      <c r="G16" s="32">
        <v>1.8</v>
      </c>
      <c r="H16" s="32">
        <f t="shared" si="0"/>
        <v>8.2</v>
      </c>
      <c r="I16" s="32">
        <f t="shared" si="1"/>
        <v>14.2</v>
      </c>
      <c r="J16" s="33"/>
      <c r="K16" s="34">
        <f t="shared" si="2"/>
        <v>14.2</v>
      </c>
      <c r="L16" s="35">
        <v>6</v>
      </c>
      <c r="M16" s="32">
        <v>2.55</v>
      </c>
      <c r="N16" s="32">
        <f t="shared" si="3"/>
        <v>7.45</v>
      </c>
      <c r="O16" s="32">
        <f t="shared" si="4"/>
        <v>13.45</v>
      </c>
      <c r="P16" s="33"/>
      <c r="Q16" s="36">
        <f t="shared" si="5"/>
        <v>13.45</v>
      </c>
      <c r="R16" s="31">
        <v>6.3</v>
      </c>
      <c r="S16" s="32">
        <v>3.15</v>
      </c>
      <c r="T16" s="32">
        <f t="shared" si="6"/>
        <v>6.85</v>
      </c>
      <c r="U16" s="32">
        <f t="shared" si="7"/>
        <v>13.149999999999999</v>
      </c>
      <c r="V16" s="33"/>
      <c r="W16" s="34">
        <f t="shared" si="8"/>
        <v>13.149999999999999</v>
      </c>
      <c r="X16" s="35">
        <v>6.7</v>
      </c>
      <c r="Y16" s="32">
        <v>3.05</v>
      </c>
      <c r="Z16" s="32">
        <f t="shared" si="9"/>
        <v>6.95</v>
      </c>
      <c r="AA16" s="32">
        <f t="shared" si="10"/>
        <v>13.65</v>
      </c>
      <c r="AB16" s="33"/>
      <c r="AC16" s="36">
        <f t="shared" si="11"/>
        <v>13.65</v>
      </c>
      <c r="AD16" s="236">
        <f t="shared" si="12"/>
        <v>54.449999999999996</v>
      </c>
    </row>
    <row r="17" spans="1:30" ht="12.75" customHeight="1">
      <c r="A17" s="223" t="s">
        <v>29</v>
      </c>
      <c r="B17" s="224" t="str">
        <f>'[2]pre'!B15</f>
        <v>Janáková Helena</v>
      </c>
      <c r="C17" s="225">
        <f>'[2]pre'!C15</f>
        <v>2006</v>
      </c>
      <c r="D17" s="226" t="str">
        <f>'[2]pre'!D15</f>
        <v>Plzeň - Šťáhlavice</v>
      </c>
      <c r="E17" s="233" t="str">
        <f>'[2]pre'!E15</f>
        <v>Šik</v>
      </c>
      <c r="F17" s="31">
        <v>6</v>
      </c>
      <c r="G17" s="32">
        <v>1.7</v>
      </c>
      <c r="H17" s="32">
        <f t="shared" si="0"/>
        <v>8.3</v>
      </c>
      <c r="I17" s="32">
        <f t="shared" si="1"/>
        <v>14.3</v>
      </c>
      <c r="J17" s="33"/>
      <c r="K17" s="34">
        <f t="shared" si="2"/>
        <v>14.3</v>
      </c>
      <c r="L17" s="35">
        <v>6</v>
      </c>
      <c r="M17" s="32">
        <v>2.6</v>
      </c>
      <c r="N17" s="32">
        <f t="shared" si="3"/>
        <v>7.4</v>
      </c>
      <c r="O17" s="32">
        <f t="shared" si="4"/>
        <v>13.4</v>
      </c>
      <c r="P17" s="33"/>
      <c r="Q17" s="36">
        <f t="shared" si="5"/>
        <v>13.4</v>
      </c>
      <c r="R17" s="31">
        <v>5.6</v>
      </c>
      <c r="S17" s="32">
        <v>3.6</v>
      </c>
      <c r="T17" s="32">
        <f t="shared" si="6"/>
        <v>6.4</v>
      </c>
      <c r="U17" s="32">
        <f t="shared" si="7"/>
        <v>12</v>
      </c>
      <c r="V17" s="33"/>
      <c r="W17" s="34">
        <f t="shared" si="8"/>
        <v>12</v>
      </c>
      <c r="X17" s="35">
        <v>6</v>
      </c>
      <c r="Y17" s="32">
        <v>2.4</v>
      </c>
      <c r="Z17" s="32">
        <f t="shared" si="9"/>
        <v>7.6</v>
      </c>
      <c r="AA17" s="32">
        <f t="shared" si="10"/>
        <v>13.6</v>
      </c>
      <c r="AB17" s="33"/>
      <c r="AC17" s="36">
        <f t="shared" si="11"/>
        <v>13.6</v>
      </c>
      <c r="AD17" s="236">
        <f t="shared" si="12"/>
        <v>53.300000000000004</v>
      </c>
    </row>
    <row r="18" spans="1:30" ht="12.75">
      <c r="A18" s="223" t="s">
        <v>30</v>
      </c>
      <c r="B18" s="224" t="str">
        <f>'[2]pre'!B23</f>
        <v>Šiková Barbora</v>
      </c>
      <c r="C18" s="225">
        <f>'[2]pre'!C23</f>
        <v>2006</v>
      </c>
      <c r="D18" s="226" t="str">
        <f>'[2]pre'!D23</f>
        <v>Plzeň - Šťáhlavice</v>
      </c>
      <c r="E18" s="233" t="str">
        <f>'[2]pre'!E23</f>
        <v>Šik</v>
      </c>
      <c r="F18" s="31">
        <v>6</v>
      </c>
      <c r="G18" s="32">
        <v>1.15</v>
      </c>
      <c r="H18" s="32">
        <f t="shared" si="0"/>
        <v>8.85</v>
      </c>
      <c r="I18" s="32">
        <f t="shared" si="1"/>
        <v>14.85</v>
      </c>
      <c r="J18" s="33"/>
      <c r="K18" s="34">
        <f t="shared" si="2"/>
        <v>14.85</v>
      </c>
      <c r="L18" s="35">
        <v>6</v>
      </c>
      <c r="M18" s="32">
        <v>2.45</v>
      </c>
      <c r="N18" s="32">
        <f t="shared" si="3"/>
        <v>7.55</v>
      </c>
      <c r="O18" s="32">
        <f t="shared" si="4"/>
        <v>13.55</v>
      </c>
      <c r="P18" s="33"/>
      <c r="Q18" s="36">
        <f t="shared" si="5"/>
        <v>13.55</v>
      </c>
      <c r="R18" s="31">
        <v>6</v>
      </c>
      <c r="S18" s="32">
        <v>3.4</v>
      </c>
      <c r="T18" s="32">
        <f t="shared" si="6"/>
        <v>6.6</v>
      </c>
      <c r="U18" s="32">
        <f t="shared" si="7"/>
        <v>12.6</v>
      </c>
      <c r="V18" s="33"/>
      <c r="W18" s="34">
        <f t="shared" si="8"/>
        <v>12.6</v>
      </c>
      <c r="X18" s="35">
        <v>5.9</v>
      </c>
      <c r="Y18" s="32">
        <v>2.85</v>
      </c>
      <c r="Z18" s="32">
        <f t="shared" si="9"/>
        <v>7.15</v>
      </c>
      <c r="AA18" s="32">
        <f t="shared" si="10"/>
        <v>13.05</v>
      </c>
      <c r="AB18" s="33">
        <v>1</v>
      </c>
      <c r="AC18" s="36">
        <f t="shared" si="11"/>
        <v>12.05</v>
      </c>
      <c r="AD18" s="236">
        <f t="shared" si="12"/>
        <v>53.05</v>
      </c>
    </row>
    <row r="19" spans="1:30" ht="12.75">
      <c r="A19" s="103" t="s">
        <v>31</v>
      </c>
      <c r="B19" s="224" t="str">
        <f>'[2]pre'!B27</f>
        <v>Trnková Anna</v>
      </c>
      <c r="C19" s="225">
        <f>'[2]pre'!C27</f>
        <v>2006</v>
      </c>
      <c r="D19" s="226" t="str">
        <f>'[2]pre'!D27</f>
        <v>TJ Merkur Č. Budějovice</v>
      </c>
      <c r="E19" s="233" t="str">
        <f>'[2]pre'!E27</f>
        <v>Polívková, Vandělíková</v>
      </c>
      <c r="F19" s="31">
        <v>6</v>
      </c>
      <c r="G19" s="32">
        <v>3.95</v>
      </c>
      <c r="H19" s="32">
        <f t="shared" si="0"/>
        <v>6.05</v>
      </c>
      <c r="I19" s="32">
        <f t="shared" si="1"/>
        <v>12.05</v>
      </c>
      <c r="J19" s="33"/>
      <c r="K19" s="34">
        <f t="shared" si="2"/>
        <v>12.05</v>
      </c>
      <c r="L19" s="35">
        <v>6</v>
      </c>
      <c r="M19" s="32">
        <v>2.7</v>
      </c>
      <c r="N19" s="32">
        <f t="shared" si="3"/>
        <v>7.3</v>
      </c>
      <c r="O19" s="32">
        <f t="shared" si="4"/>
        <v>13.3</v>
      </c>
      <c r="P19" s="33"/>
      <c r="Q19" s="36">
        <f t="shared" si="5"/>
        <v>13.3</v>
      </c>
      <c r="R19" s="31">
        <v>6</v>
      </c>
      <c r="S19" s="32">
        <v>3</v>
      </c>
      <c r="T19" s="32">
        <f t="shared" si="6"/>
        <v>7</v>
      </c>
      <c r="U19" s="32">
        <f t="shared" si="7"/>
        <v>13</v>
      </c>
      <c r="V19" s="33"/>
      <c r="W19" s="34">
        <f t="shared" si="8"/>
        <v>13</v>
      </c>
      <c r="X19" s="35">
        <v>6.7</v>
      </c>
      <c r="Y19" s="32">
        <v>2.6</v>
      </c>
      <c r="Z19" s="32">
        <f t="shared" si="9"/>
        <v>7.4</v>
      </c>
      <c r="AA19" s="32">
        <f t="shared" si="10"/>
        <v>14.100000000000001</v>
      </c>
      <c r="AB19" s="33"/>
      <c r="AC19" s="36">
        <f t="shared" si="11"/>
        <v>14.100000000000001</v>
      </c>
      <c r="AD19" s="236">
        <f t="shared" si="12"/>
        <v>52.45</v>
      </c>
    </row>
    <row r="20" spans="1:30" ht="12.75">
      <c r="A20" s="26" t="s">
        <v>32</v>
      </c>
      <c r="B20" s="224" t="str">
        <f>'[2]pre'!B12</f>
        <v>Chromá Sára</v>
      </c>
      <c r="C20" s="225">
        <f>'[2]pre'!C12</f>
        <v>2005</v>
      </c>
      <c r="D20" s="226" t="str">
        <f>'[2]pre'!D12</f>
        <v>TJ Merkur Č. Budějovice</v>
      </c>
      <c r="E20" s="233" t="str">
        <f>'[2]pre'!E12</f>
        <v>Polívková, Vandělíková</v>
      </c>
      <c r="F20" s="31">
        <v>6</v>
      </c>
      <c r="G20" s="32">
        <v>3.35</v>
      </c>
      <c r="H20" s="32">
        <f t="shared" si="0"/>
        <v>6.65</v>
      </c>
      <c r="I20" s="32">
        <f t="shared" si="1"/>
        <v>12.65</v>
      </c>
      <c r="J20" s="33"/>
      <c r="K20" s="34">
        <f t="shared" si="2"/>
        <v>12.65</v>
      </c>
      <c r="L20" s="35">
        <v>6</v>
      </c>
      <c r="M20" s="32">
        <v>3</v>
      </c>
      <c r="N20" s="32">
        <f t="shared" si="3"/>
        <v>7</v>
      </c>
      <c r="O20" s="32">
        <f t="shared" si="4"/>
        <v>13</v>
      </c>
      <c r="P20" s="33"/>
      <c r="Q20" s="36">
        <f t="shared" si="5"/>
        <v>13</v>
      </c>
      <c r="R20" s="31">
        <v>6</v>
      </c>
      <c r="S20" s="32">
        <v>3.7</v>
      </c>
      <c r="T20" s="32">
        <f t="shared" si="6"/>
        <v>6.3</v>
      </c>
      <c r="U20" s="32">
        <f t="shared" si="7"/>
        <v>12.3</v>
      </c>
      <c r="V20" s="33"/>
      <c r="W20" s="34">
        <f t="shared" si="8"/>
        <v>12.3</v>
      </c>
      <c r="X20" s="35">
        <v>6.2</v>
      </c>
      <c r="Y20" s="32">
        <v>1.9</v>
      </c>
      <c r="Z20" s="32">
        <f t="shared" si="9"/>
        <v>8.1</v>
      </c>
      <c r="AA20" s="32">
        <f t="shared" si="10"/>
        <v>14.3</v>
      </c>
      <c r="AB20" s="33"/>
      <c r="AC20" s="36">
        <f t="shared" si="11"/>
        <v>14.3</v>
      </c>
      <c r="AD20" s="236">
        <f t="shared" si="12"/>
        <v>52.25</v>
      </c>
    </row>
    <row r="21" spans="1:30" ht="12.75">
      <c r="A21" s="223" t="s">
        <v>33</v>
      </c>
      <c r="B21" s="224" t="str">
        <f>'[2]pre'!B24</f>
        <v>Švecová Eliška</v>
      </c>
      <c r="C21" s="225">
        <f>'[2]pre'!C24</f>
        <v>2005</v>
      </c>
      <c r="D21" s="226" t="str">
        <f>'[2]pre'!D24</f>
        <v>SG Pelhřimov</v>
      </c>
      <c r="E21" s="233" t="str">
        <f>'[2]pre'!E24</f>
        <v>kolektiv trenérů</v>
      </c>
      <c r="F21" s="31">
        <v>6</v>
      </c>
      <c r="G21" s="32">
        <v>1.65</v>
      </c>
      <c r="H21" s="32">
        <f t="shared" si="0"/>
        <v>8.35</v>
      </c>
      <c r="I21" s="32">
        <f t="shared" si="1"/>
        <v>14.35</v>
      </c>
      <c r="J21" s="33"/>
      <c r="K21" s="34">
        <f t="shared" si="2"/>
        <v>14.35</v>
      </c>
      <c r="L21" s="35">
        <v>6</v>
      </c>
      <c r="M21" s="32">
        <v>3.7</v>
      </c>
      <c r="N21" s="32">
        <f t="shared" si="3"/>
        <v>6.3</v>
      </c>
      <c r="O21" s="32">
        <f t="shared" si="4"/>
        <v>12.3</v>
      </c>
      <c r="P21" s="33"/>
      <c r="Q21" s="36">
        <f t="shared" si="5"/>
        <v>12.3</v>
      </c>
      <c r="R21" s="31">
        <v>6</v>
      </c>
      <c r="S21" s="32">
        <v>3.15</v>
      </c>
      <c r="T21" s="32">
        <f t="shared" si="6"/>
        <v>6.85</v>
      </c>
      <c r="U21" s="32">
        <f t="shared" si="7"/>
        <v>12.85</v>
      </c>
      <c r="V21" s="33"/>
      <c r="W21" s="34">
        <f t="shared" si="8"/>
        <v>12.85</v>
      </c>
      <c r="X21" s="35">
        <v>6.2</v>
      </c>
      <c r="Y21" s="32">
        <v>3.45</v>
      </c>
      <c r="Z21" s="32">
        <f t="shared" si="9"/>
        <v>6.55</v>
      </c>
      <c r="AA21" s="32">
        <f t="shared" si="10"/>
        <v>12.75</v>
      </c>
      <c r="AB21" s="33"/>
      <c r="AC21" s="36">
        <f t="shared" si="11"/>
        <v>12.75</v>
      </c>
      <c r="AD21" s="236">
        <f t="shared" si="12"/>
        <v>52.25</v>
      </c>
    </row>
    <row r="22" spans="1:30" ht="12.75">
      <c r="A22" s="103" t="s">
        <v>34</v>
      </c>
      <c r="B22" s="224" t="str">
        <f>'[2]pre'!B30</f>
        <v>Vojtěchová Anna</v>
      </c>
      <c r="C22" s="225">
        <f>'[2]pre'!C30</f>
        <v>2005</v>
      </c>
      <c r="D22" s="226" t="str">
        <f>'[2]pre'!D30</f>
        <v>SG Znojmo</v>
      </c>
      <c r="E22" s="233" t="str">
        <f>'[2]pre'!E30</f>
        <v>Křístelová Ivana</v>
      </c>
      <c r="F22" s="31">
        <v>6</v>
      </c>
      <c r="G22" s="32">
        <v>3.15</v>
      </c>
      <c r="H22" s="32">
        <f t="shared" si="0"/>
        <v>6.85</v>
      </c>
      <c r="I22" s="32">
        <f t="shared" si="1"/>
        <v>12.85</v>
      </c>
      <c r="J22" s="33"/>
      <c r="K22" s="34">
        <f t="shared" si="2"/>
        <v>12.85</v>
      </c>
      <c r="L22" s="35">
        <v>6</v>
      </c>
      <c r="M22" s="32">
        <v>2.9</v>
      </c>
      <c r="N22" s="32">
        <f t="shared" si="3"/>
        <v>7.1</v>
      </c>
      <c r="O22" s="32">
        <f t="shared" si="4"/>
        <v>13.1</v>
      </c>
      <c r="P22" s="33"/>
      <c r="Q22" s="36">
        <f t="shared" si="5"/>
        <v>13.1</v>
      </c>
      <c r="R22" s="31">
        <v>6.1</v>
      </c>
      <c r="S22" s="32">
        <v>3.9</v>
      </c>
      <c r="T22" s="32">
        <f t="shared" si="6"/>
        <v>6.1</v>
      </c>
      <c r="U22" s="32">
        <f t="shared" si="7"/>
        <v>12.2</v>
      </c>
      <c r="V22" s="33"/>
      <c r="W22" s="34">
        <f t="shared" si="8"/>
        <v>12.2</v>
      </c>
      <c r="X22" s="35">
        <v>6.4</v>
      </c>
      <c r="Y22" s="32">
        <v>2.35</v>
      </c>
      <c r="Z22" s="32">
        <f t="shared" si="9"/>
        <v>7.65</v>
      </c>
      <c r="AA22" s="32">
        <f t="shared" si="10"/>
        <v>14.05</v>
      </c>
      <c r="AB22" s="33"/>
      <c r="AC22" s="36">
        <f t="shared" si="11"/>
        <v>14.05</v>
      </c>
      <c r="AD22" s="236">
        <f t="shared" si="12"/>
        <v>52.2</v>
      </c>
    </row>
    <row r="23" spans="1:30" ht="12.75">
      <c r="A23" s="26" t="s">
        <v>35</v>
      </c>
      <c r="B23" s="224" t="str">
        <f>'[2]pre'!B11</f>
        <v>Hýblová Kristýna</v>
      </c>
      <c r="C23" s="225">
        <f>'[2]pre'!C11</f>
        <v>2006</v>
      </c>
      <c r="D23" s="226" t="str">
        <f>'[2]pre'!D11</f>
        <v>TJ Merkur Č. Budějovice</v>
      </c>
      <c r="E23" s="233" t="str">
        <f>'[2]pre'!E11</f>
        <v>Polívková, Vandělíková</v>
      </c>
      <c r="F23" s="31">
        <v>6</v>
      </c>
      <c r="G23" s="32">
        <v>2.9</v>
      </c>
      <c r="H23" s="32">
        <f t="shared" si="0"/>
        <v>7.1</v>
      </c>
      <c r="I23" s="32">
        <f t="shared" si="1"/>
        <v>13.1</v>
      </c>
      <c r="J23" s="33"/>
      <c r="K23" s="34">
        <f t="shared" si="2"/>
        <v>13.1</v>
      </c>
      <c r="L23" s="35">
        <v>6</v>
      </c>
      <c r="M23" s="32">
        <v>2.95</v>
      </c>
      <c r="N23" s="32">
        <f t="shared" si="3"/>
        <v>7.05</v>
      </c>
      <c r="O23" s="32">
        <f t="shared" si="4"/>
        <v>13.05</v>
      </c>
      <c r="P23" s="33"/>
      <c r="Q23" s="36">
        <f t="shared" si="5"/>
        <v>13.05</v>
      </c>
      <c r="R23" s="31">
        <v>6</v>
      </c>
      <c r="S23" s="32">
        <v>3.6</v>
      </c>
      <c r="T23" s="32">
        <f t="shared" si="6"/>
        <v>6.4</v>
      </c>
      <c r="U23" s="32">
        <f t="shared" si="7"/>
        <v>12.4</v>
      </c>
      <c r="V23" s="33"/>
      <c r="W23" s="34">
        <f t="shared" si="8"/>
        <v>12.4</v>
      </c>
      <c r="X23" s="35">
        <v>6</v>
      </c>
      <c r="Y23" s="32">
        <v>4.1</v>
      </c>
      <c r="Z23" s="32">
        <f t="shared" si="9"/>
        <v>5.9</v>
      </c>
      <c r="AA23" s="32">
        <f t="shared" si="10"/>
        <v>11.9</v>
      </c>
      <c r="AB23" s="33"/>
      <c r="AC23" s="36">
        <f t="shared" si="11"/>
        <v>11.9</v>
      </c>
      <c r="AD23" s="236">
        <f t="shared" si="12"/>
        <v>50.449999999999996</v>
      </c>
    </row>
    <row r="24" spans="1:30" ht="12.75">
      <c r="A24" s="223" t="s">
        <v>36</v>
      </c>
      <c r="B24" s="224" t="str">
        <f>'[2]pre'!B21</f>
        <v>Mičková Karolína</v>
      </c>
      <c r="C24" s="225">
        <f>'[2]pre'!C21</f>
        <v>2006</v>
      </c>
      <c r="D24" s="226" t="str">
        <f>'[2]pre'!D21</f>
        <v>TJ Loko Veselí n./L.</v>
      </c>
      <c r="E24" s="233" t="str">
        <f>'[2]pre'!E21</f>
        <v>Novotná</v>
      </c>
      <c r="F24" s="31">
        <v>6</v>
      </c>
      <c r="G24" s="32">
        <v>2.8</v>
      </c>
      <c r="H24" s="32">
        <f t="shared" si="0"/>
        <v>7.2</v>
      </c>
      <c r="I24" s="32">
        <f t="shared" si="1"/>
        <v>13.2</v>
      </c>
      <c r="J24" s="33"/>
      <c r="K24" s="34">
        <f t="shared" si="2"/>
        <v>13.2</v>
      </c>
      <c r="L24" s="35">
        <v>6</v>
      </c>
      <c r="M24" s="32">
        <v>1.85</v>
      </c>
      <c r="N24" s="32">
        <f t="shared" si="3"/>
        <v>8.15</v>
      </c>
      <c r="O24" s="32">
        <f t="shared" si="4"/>
        <v>14.15</v>
      </c>
      <c r="P24" s="33"/>
      <c r="Q24" s="36">
        <f t="shared" si="5"/>
        <v>14.15</v>
      </c>
      <c r="R24" s="31">
        <v>6.2</v>
      </c>
      <c r="S24" s="32">
        <v>5.8</v>
      </c>
      <c r="T24" s="32">
        <f t="shared" si="6"/>
        <v>4.2</v>
      </c>
      <c r="U24" s="32">
        <f t="shared" si="7"/>
        <v>10.4</v>
      </c>
      <c r="V24" s="33"/>
      <c r="W24" s="34">
        <f t="shared" si="8"/>
        <v>10.4</v>
      </c>
      <c r="X24" s="35">
        <v>6.7</v>
      </c>
      <c r="Y24" s="32">
        <v>4.3</v>
      </c>
      <c r="Z24" s="32">
        <f t="shared" si="9"/>
        <v>5.7</v>
      </c>
      <c r="AA24" s="32">
        <f t="shared" si="10"/>
        <v>12.4</v>
      </c>
      <c r="AB24" s="33"/>
      <c r="AC24" s="36">
        <f t="shared" si="11"/>
        <v>12.4</v>
      </c>
      <c r="AD24" s="236">
        <f t="shared" si="12"/>
        <v>50.15</v>
      </c>
    </row>
    <row r="25" spans="1:30" ht="12.75">
      <c r="A25" s="223" t="s">
        <v>37</v>
      </c>
      <c r="B25" s="224" t="str">
        <f>'[2]pre'!B22</f>
        <v>Prachařová Martina</v>
      </c>
      <c r="C25" s="225">
        <f>'[2]pre'!C22</f>
        <v>2005</v>
      </c>
      <c r="D25" s="226" t="str">
        <f>'[2]pre'!D22</f>
        <v>TJ Spartak T. Sviny</v>
      </c>
      <c r="E25" s="233" t="str">
        <f>'[2]pre'!E22</f>
        <v>Hálová Michaela</v>
      </c>
      <c r="F25" s="31">
        <v>6</v>
      </c>
      <c r="G25" s="32">
        <v>3.35</v>
      </c>
      <c r="H25" s="32">
        <f t="shared" si="0"/>
        <v>6.65</v>
      </c>
      <c r="I25" s="32">
        <f t="shared" si="1"/>
        <v>12.65</v>
      </c>
      <c r="J25" s="33"/>
      <c r="K25" s="34">
        <f t="shared" si="2"/>
        <v>12.65</v>
      </c>
      <c r="L25" s="35">
        <v>6</v>
      </c>
      <c r="M25" s="32">
        <v>3.25</v>
      </c>
      <c r="N25" s="32">
        <f t="shared" si="3"/>
        <v>6.75</v>
      </c>
      <c r="O25" s="32">
        <f t="shared" si="4"/>
        <v>12.75</v>
      </c>
      <c r="P25" s="33"/>
      <c r="Q25" s="36">
        <f t="shared" si="5"/>
        <v>12.75</v>
      </c>
      <c r="R25" s="31">
        <v>6</v>
      </c>
      <c r="S25" s="32">
        <v>3.05</v>
      </c>
      <c r="T25" s="32">
        <f t="shared" si="6"/>
        <v>6.95</v>
      </c>
      <c r="U25" s="32">
        <f t="shared" si="7"/>
        <v>12.95</v>
      </c>
      <c r="V25" s="33"/>
      <c r="W25" s="34">
        <f t="shared" si="8"/>
        <v>12.95</v>
      </c>
      <c r="X25" s="35">
        <v>6</v>
      </c>
      <c r="Y25" s="32">
        <v>4.8</v>
      </c>
      <c r="Z25" s="32">
        <f t="shared" si="9"/>
        <v>5.2</v>
      </c>
      <c r="AA25" s="32">
        <f t="shared" si="10"/>
        <v>11.2</v>
      </c>
      <c r="AB25" s="33"/>
      <c r="AC25" s="36">
        <f t="shared" si="11"/>
        <v>11.2</v>
      </c>
      <c r="AD25" s="236">
        <f t="shared" si="12"/>
        <v>49.55</v>
      </c>
    </row>
    <row r="26" spans="1:30" ht="12.75">
      <c r="A26" s="223" t="s">
        <v>38</v>
      </c>
      <c r="B26" s="224" t="str">
        <f>'[2]pre'!B19</f>
        <v>Linhartová Bára</v>
      </c>
      <c r="C26" s="225">
        <f>'[2]pre'!C19</f>
        <v>2005</v>
      </c>
      <c r="D26" s="226" t="str">
        <f>'[2]pre'!D19</f>
        <v>TJ Spartak T. Sviny</v>
      </c>
      <c r="E26" s="233" t="str">
        <f>'[2]pre'!E19</f>
        <v>Hálová Michaela</v>
      </c>
      <c r="F26" s="31">
        <v>6</v>
      </c>
      <c r="G26" s="32">
        <v>3</v>
      </c>
      <c r="H26" s="32">
        <f t="shared" si="0"/>
        <v>7</v>
      </c>
      <c r="I26" s="32">
        <f t="shared" si="1"/>
        <v>13</v>
      </c>
      <c r="J26" s="33"/>
      <c r="K26" s="34">
        <f t="shared" si="2"/>
        <v>13</v>
      </c>
      <c r="L26" s="35">
        <v>6</v>
      </c>
      <c r="M26" s="32">
        <v>2.7</v>
      </c>
      <c r="N26" s="32">
        <f t="shared" si="3"/>
        <v>7.3</v>
      </c>
      <c r="O26" s="32">
        <f t="shared" si="4"/>
        <v>13.3</v>
      </c>
      <c r="P26" s="33"/>
      <c r="Q26" s="36">
        <f t="shared" si="5"/>
        <v>13.3</v>
      </c>
      <c r="R26" s="31">
        <v>3.6</v>
      </c>
      <c r="S26" s="32">
        <v>5.75</v>
      </c>
      <c r="T26" s="32">
        <f t="shared" si="6"/>
        <v>4.25</v>
      </c>
      <c r="U26" s="32">
        <f t="shared" si="7"/>
        <v>7.85</v>
      </c>
      <c r="V26" s="33"/>
      <c r="W26" s="34">
        <f t="shared" si="8"/>
        <v>7.85</v>
      </c>
      <c r="X26" s="35">
        <v>6</v>
      </c>
      <c r="Y26" s="32">
        <v>4</v>
      </c>
      <c r="Z26" s="32">
        <f t="shared" si="9"/>
        <v>6</v>
      </c>
      <c r="AA26" s="32">
        <f t="shared" si="10"/>
        <v>12</v>
      </c>
      <c r="AB26" s="33"/>
      <c r="AC26" s="36">
        <f t="shared" si="11"/>
        <v>12</v>
      </c>
      <c r="AD26" s="236">
        <f t="shared" si="12"/>
        <v>46.15</v>
      </c>
    </row>
    <row r="27" spans="1:30" ht="12.75">
      <c r="A27" s="26" t="s">
        <v>39</v>
      </c>
      <c r="B27" s="224" t="str">
        <f>'[2]pre'!B9</f>
        <v>Hajná Bára</v>
      </c>
      <c r="C27" s="225">
        <f>'[2]pre'!C9</f>
        <v>2006</v>
      </c>
      <c r="D27" s="226" t="str">
        <f>'[2]pre'!D9</f>
        <v>TJ Loko Veselí n./L.</v>
      </c>
      <c r="E27" s="233" t="str">
        <f>'[2]pre'!E9</f>
        <v>Novotná</v>
      </c>
      <c r="F27" s="31">
        <v>6</v>
      </c>
      <c r="G27" s="32">
        <v>4.3</v>
      </c>
      <c r="H27" s="32">
        <f t="shared" si="0"/>
        <v>5.7</v>
      </c>
      <c r="I27" s="32">
        <f t="shared" si="1"/>
        <v>11.7</v>
      </c>
      <c r="J27" s="33"/>
      <c r="K27" s="34">
        <f t="shared" si="2"/>
        <v>11.7</v>
      </c>
      <c r="L27" s="35">
        <v>6</v>
      </c>
      <c r="M27" s="32">
        <v>3.7</v>
      </c>
      <c r="N27" s="32">
        <f t="shared" si="3"/>
        <v>6.3</v>
      </c>
      <c r="O27" s="32">
        <f t="shared" si="4"/>
        <v>12.3</v>
      </c>
      <c r="P27" s="33"/>
      <c r="Q27" s="36">
        <f t="shared" si="5"/>
        <v>12.3</v>
      </c>
      <c r="R27" s="31">
        <v>5</v>
      </c>
      <c r="S27" s="32">
        <v>3.75</v>
      </c>
      <c r="T27" s="32">
        <f t="shared" si="6"/>
        <v>6.25</v>
      </c>
      <c r="U27" s="32">
        <f t="shared" si="7"/>
        <v>11.25</v>
      </c>
      <c r="V27" s="33"/>
      <c r="W27" s="34">
        <f t="shared" si="8"/>
        <v>11.25</v>
      </c>
      <c r="X27" s="35">
        <v>5.5</v>
      </c>
      <c r="Y27" s="32">
        <v>5.4</v>
      </c>
      <c r="Z27" s="32">
        <f t="shared" si="9"/>
        <v>4.6</v>
      </c>
      <c r="AA27" s="32">
        <f t="shared" si="10"/>
        <v>10.1</v>
      </c>
      <c r="AB27" s="33"/>
      <c r="AC27" s="36">
        <f t="shared" si="11"/>
        <v>10.1</v>
      </c>
      <c r="AD27" s="236">
        <f t="shared" si="12"/>
        <v>45.35</v>
      </c>
    </row>
    <row r="28" spans="1:30" ht="12.75">
      <c r="A28" s="26" t="s">
        <v>40</v>
      </c>
      <c r="B28" s="224" t="str">
        <f>'[2]pre'!B10</f>
        <v>Hamadejová Libuše</v>
      </c>
      <c r="C28" s="225">
        <f>'[2]pre'!C10</f>
        <v>2005</v>
      </c>
      <c r="D28" s="226" t="str">
        <f>'[2]pre'!D10</f>
        <v>TJ Spartak T. Sviny</v>
      </c>
      <c r="E28" s="233" t="str">
        <f>'[2]pre'!E10</f>
        <v>Hálová Michaela</v>
      </c>
      <c r="F28" s="31">
        <v>6</v>
      </c>
      <c r="G28" s="32">
        <v>4.55</v>
      </c>
      <c r="H28" s="32">
        <f t="shared" si="0"/>
        <v>5.45</v>
      </c>
      <c r="I28" s="32">
        <f t="shared" si="1"/>
        <v>11.45</v>
      </c>
      <c r="J28" s="33"/>
      <c r="K28" s="34">
        <f t="shared" si="2"/>
        <v>11.45</v>
      </c>
      <c r="L28" s="35">
        <v>6</v>
      </c>
      <c r="M28" s="32">
        <v>3.9</v>
      </c>
      <c r="N28" s="32">
        <f t="shared" si="3"/>
        <v>6.1</v>
      </c>
      <c r="O28" s="32">
        <f t="shared" si="4"/>
        <v>12.1</v>
      </c>
      <c r="P28" s="33"/>
      <c r="Q28" s="36">
        <f t="shared" si="5"/>
        <v>12.1</v>
      </c>
      <c r="R28" s="31">
        <v>6</v>
      </c>
      <c r="S28" s="32">
        <v>4.85</v>
      </c>
      <c r="T28" s="32">
        <f t="shared" si="6"/>
        <v>5.15</v>
      </c>
      <c r="U28" s="32">
        <f t="shared" si="7"/>
        <v>11.15</v>
      </c>
      <c r="V28" s="33"/>
      <c r="W28" s="34">
        <f t="shared" si="8"/>
        <v>11.15</v>
      </c>
      <c r="X28" s="35">
        <v>6</v>
      </c>
      <c r="Y28" s="32">
        <v>6.2</v>
      </c>
      <c r="Z28" s="32">
        <f t="shared" si="9"/>
        <v>3.8</v>
      </c>
      <c r="AA28" s="32">
        <f t="shared" si="10"/>
        <v>9.8</v>
      </c>
      <c r="AB28" s="33"/>
      <c r="AC28" s="36">
        <f t="shared" si="11"/>
        <v>9.8</v>
      </c>
      <c r="AD28" s="236">
        <f t="shared" si="12"/>
        <v>44.5</v>
      </c>
    </row>
    <row r="29" spans="1:30" ht="12.75">
      <c r="A29" s="223" t="s">
        <v>41</v>
      </c>
      <c r="B29" s="224" t="str">
        <f>'[2]pre'!B16</f>
        <v>Jenknerová Karolína</v>
      </c>
      <c r="C29" s="225">
        <f>'[2]pre'!C16</f>
        <v>2005</v>
      </c>
      <c r="D29" s="226" t="str">
        <f>'[2]pre'!D16</f>
        <v>TJ Spartak T. Sviny</v>
      </c>
      <c r="E29" s="233" t="str">
        <f>'[2]pre'!E16</f>
        <v>Hálová Michaela</v>
      </c>
      <c r="F29" s="31">
        <v>6</v>
      </c>
      <c r="G29" s="32">
        <v>3.85</v>
      </c>
      <c r="H29" s="32">
        <f t="shared" si="0"/>
        <v>6.15</v>
      </c>
      <c r="I29" s="32">
        <f t="shared" si="1"/>
        <v>12.15</v>
      </c>
      <c r="J29" s="33"/>
      <c r="K29" s="34">
        <f t="shared" si="2"/>
        <v>12.15</v>
      </c>
      <c r="L29" s="35">
        <v>6</v>
      </c>
      <c r="M29" s="32">
        <v>3.65</v>
      </c>
      <c r="N29" s="32">
        <f t="shared" si="3"/>
        <v>6.35</v>
      </c>
      <c r="O29" s="32">
        <f t="shared" si="4"/>
        <v>12.35</v>
      </c>
      <c r="P29" s="33"/>
      <c r="Q29" s="36">
        <f t="shared" si="5"/>
        <v>12.35</v>
      </c>
      <c r="R29" s="31">
        <v>4.6</v>
      </c>
      <c r="S29" s="32">
        <v>5.55</v>
      </c>
      <c r="T29" s="32">
        <f t="shared" si="6"/>
        <v>4.45</v>
      </c>
      <c r="U29" s="32">
        <f t="shared" si="7"/>
        <v>9.05</v>
      </c>
      <c r="V29" s="33"/>
      <c r="W29" s="34">
        <f t="shared" si="8"/>
        <v>9.05</v>
      </c>
      <c r="X29" s="35">
        <v>6</v>
      </c>
      <c r="Y29" s="32">
        <v>5.2</v>
      </c>
      <c r="Z29" s="32">
        <f t="shared" si="9"/>
        <v>4.8</v>
      </c>
      <c r="AA29" s="32">
        <f t="shared" si="10"/>
        <v>10.8</v>
      </c>
      <c r="AB29" s="33"/>
      <c r="AC29" s="36">
        <f t="shared" si="11"/>
        <v>10.8</v>
      </c>
      <c r="AD29" s="236">
        <f t="shared" si="12"/>
        <v>44.349999999999994</v>
      </c>
    </row>
    <row r="30" spans="1:30" ht="13.5" thickBot="1">
      <c r="A30" s="228" t="s">
        <v>42</v>
      </c>
      <c r="B30" s="229" t="str">
        <f>'[2]pre'!B17</f>
        <v>Ježková Lucie</v>
      </c>
      <c r="C30" s="230">
        <f>'[2]pre'!C17</f>
        <v>2006</v>
      </c>
      <c r="D30" s="231" t="str">
        <f>'[2]pre'!D17</f>
        <v>TJ Loko Veselí n./L.</v>
      </c>
      <c r="E30" s="234" t="str">
        <f>'[2]pre'!E17</f>
        <v>Novotná</v>
      </c>
      <c r="F30" s="43">
        <v>0</v>
      </c>
      <c r="G30" s="44">
        <v>0</v>
      </c>
      <c r="H30" s="44">
        <v>0</v>
      </c>
      <c r="I30" s="44">
        <f t="shared" si="1"/>
        <v>0</v>
      </c>
      <c r="J30" s="45"/>
      <c r="K30" s="46">
        <f t="shared" si="2"/>
        <v>0</v>
      </c>
      <c r="L30" s="47">
        <v>6</v>
      </c>
      <c r="M30" s="44">
        <v>4</v>
      </c>
      <c r="N30" s="44">
        <f t="shared" si="3"/>
        <v>6</v>
      </c>
      <c r="O30" s="44">
        <f t="shared" si="4"/>
        <v>12</v>
      </c>
      <c r="P30" s="45"/>
      <c r="Q30" s="48">
        <f t="shared" si="5"/>
        <v>12</v>
      </c>
      <c r="R30" s="43">
        <v>4</v>
      </c>
      <c r="S30" s="44">
        <v>5.8</v>
      </c>
      <c r="T30" s="44">
        <f t="shared" si="6"/>
        <v>4.2</v>
      </c>
      <c r="U30" s="44">
        <f t="shared" si="7"/>
        <v>8.2</v>
      </c>
      <c r="V30" s="45"/>
      <c r="W30" s="46">
        <f t="shared" si="8"/>
        <v>8.2</v>
      </c>
      <c r="X30" s="47">
        <v>6</v>
      </c>
      <c r="Y30" s="44">
        <v>4.15</v>
      </c>
      <c r="Z30" s="44">
        <f t="shared" si="9"/>
        <v>5.85</v>
      </c>
      <c r="AA30" s="44">
        <f t="shared" si="10"/>
        <v>11.85</v>
      </c>
      <c r="AB30" s="45"/>
      <c r="AC30" s="48">
        <f t="shared" si="11"/>
        <v>11.85</v>
      </c>
      <c r="AD30" s="237">
        <f t="shared" si="12"/>
        <v>32.05</v>
      </c>
    </row>
  </sheetData>
  <sheetProtection/>
  <protectedRanges>
    <protectedRange sqref="X31:AB40" name="Oblast4_1"/>
    <protectedRange sqref="R31:V40" name="Oblast3_1"/>
    <protectedRange sqref="L31:P40" name="Oblast2_1"/>
    <protectedRange sqref="L8:P30 X8:AB30 F8:J40 R8:V30" name="Oblast1_1"/>
  </protectedRanges>
  <mergeCells count="14">
    <mergeCell ref="A1:AD1"/>
    <mergeCell ref="X2:AC4"/>
    <mergeCell ref="V3:W3"/>
    <mergeCell ref="A5:A7"/>
    <mergeCell ref="B5:B7"/>
    <mergeCell ref="C5:C7"/>
    <mergeCell ref="D5:D7"/>
    <mergeCell ref="E5:E7"/>
    <mergeCell ref="F5:AC5"/>
    <mergeCell ref="AD5:AD7"/>
    <mergeCell ref="F6:K6"/>
    <mergeCell ref="L6:Q6"/>
    <mergeCell ref="R6:W6"/>
    <mergeCell ref="X6:AC6"/>
  </mergeCell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3"/>
  <sheetViews>
    <sheetView tabSelected="1" zoomScale="80" zoomScaleNormal="80" zoomScalePageLayoutView="0" workbookViewId="0" topLeftCell="A1">
      <selection activeCell="W51" sqref="W51"/>
    </sheetView>
  </sheetViews>
  <sheetFormatPr defaultColWidth="9.140625" defaultRowHeight="15"/>
  <cols>
    <col min="1" max="1" width="3.140625" style="1" customWidth="1"/>
    <col min="2" max="2" width="13.00390625" style="1" customWidth="1"/>
    <col min="3" max="3" width="5.28125" style="1" customWidth="1"/>
    <col min="4" max="5" width="15.140625" style="1" customWidth="1"/>
    <col min="6" max="7" width="3.57421875" style="1" bestFit="1" customWidth="1"/>
    <col min="8" max="8" width="6.00390625" style="1" customWidth="1"/>
    <col min="9" max="9" width="4.421875" style="1" bestFit="1" customWidth="1"/>
    <col min="10" max="10" width="2.421875" style="1" customWidth="1"/>
    <col min="11" max="11" width="4.421875" style="1" bestFit="1" customWidth="1"/>
    <col min="12" max="13" width="3.57421875" style="1" bestFit="1" customWidth="1"/>
    <col min="14" max="14" width="6.28125" style="1" customWidth="1"/>
    <col min="15" max="15" width="4.421875" style="1" bestFit="1" customWidth="1"/>
    <col min="16" max="16" width="2.421875" style="1" customWidth="1"/>
    <col min="17" max="17" width="4.421875" style="1" bestFit="1" customWidth="1"/>
    <col min="18" max="19" width="3.57421875" style="1" bestFit="1" customWidth="1"/>
    <col min="20" max="20" width="6.28125" style="1" customWidth="1"/>
    <col min="21" max="21" width="4.421875" style="1" bestFit="1" customWidth="1"/>
    <col min="22" max="22" width="2.421875" style="1" customWidth="1"/>
    <col min="23" max="23" width="4.421875" style="1" bestFit="1" customWidth="1"/>
    <col min="24" max="25" width="3.57421875" style="1" bestFit="1" customWidth="1"/>
    <col min="26" max="26" width="6.28125" style="1" customWidth="1"/>
    <col min="27" max="27" width="4.421875" style="1" bestFit="1" customWidth="1"/>
    <col min="28" max="28" width="4.140625" style="1" customWidth="1"/>
    <col min="29" max="29" width="4.421875" style="1" bestFit="1" customWidth="1"/>
    <col min="30" max="30" width="6.8515625" style="1" customWidth="1"/>
    <col min="31" max="16384" width="9.00390625" style="1" customWidth="1"/>
  </cols>
  <sheetData>
    <row r="1" spans="1:30" ht="18.75" customHeight="1">
      <c r="A1" s="117" t="str">
        <f>'[1]pre'!A1</f>
        <v>18. ročník TRHOVOSVINENSKÉHO POHÁRU - 12.4.2014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</row>
    <row r="2" spans="1:30" ht="12.75">
      <c r="A2" s="2"/>
      <c r="B2" s="3" t="s">
        <v>0</v>
      </c>
      <c r="C2" s="4"/>
      <c r="D2" s="5" t="str">
        <f>'[1]pre'!D2</f>
        <v>Hála Martin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18" t="str">
        <f>'[1]pre'!D4</f>
        <v>ZÁKLADNÍ STUPEŇ</v>
      </c>
      <c r="Y2" s="118"/>
      <c r="Z2" s="118"/>
      <c r="AA2" s="118"/>
      <c r="AB2" s="118"/>
      <c r="AC2" s="118"/>
      <c r="AD2" s="2"/>
    </row>
    <row r="3" spans="1:30" ht="12.75">
      <c r="A3" s="2"/>
      <c r="B3" s="3" t="s">
        <v>1</v>
      </c>
      <c r="C3" s="4"/>
      <c r="D3" s="5" t="str">
        <f>'[1]pre'!D3</f>
        <v>Světlana Zourová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20" t="s">
        <v>2</v>
      </c>
      <c r="W3" s="120"/>
      <c r="X3" s="118"/>
      <c r="Y3" s="118"/>
      <c r="Z3" s="118"/>
      <c r="AA3" s="118"/>
      <c r="AB3" s="118"/>
      <c r="AC3" s="118"/>
      <c r="AD3" s="2"/>
    </row>
    <row r="4" spans="1:30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19"/>
      <c r="Y4" s="119"/>
      <c r="Z4" s="119"/>
      <c r="AA4" s="119"/>
      <c r="AB4" s="119"/>
      <c r="AC4" s="119"/>
      <c r="AD4" s="2"/>
    </row>
    <row r="5" spans="1:30" ht="13.5" customHeight="1">
      <c r="A5" s="148" t="s">
        <v>3</v>
      </c>
      <c r="B5" s="151" t="s">
        <v>4</v>
      </c>
      <c r="C5" s="153" t="s">
        <v>5</v>
      </c>
      <c r="D5" s="151" t="s">
        <v>6</v>
      </c>
      <c r="E5" s="151" t="s">
        <v>7</v>
      </c>
      <c r="F5" s="156" t="s">
        <v>8</v>
      </c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8" t="s">
        <v>9</v>
      </c>
    </row>
    <row r="6" spans="1:30" ht="13.5" customHeight="1">
      <c r="A6" s="149"/>
      <c r="B6" s="152"/>
      <c r="C6" s="154"/>
      <c r="D6" s="152"/>
      <c r="E6" s="155"/>
      <c r="F6" s="145" t="s">
        <v>10</v>
      </c>
      <c r="G6" s="146"/>
      <c r="H6" s="146"/>
      <c r="I6" s="146"/>
      <c r="J6" s="146"/>
      <c r="K6" s="147"/>
      <c r="L6" s="146" t="s">
        <v>11</v>
      </c>
      <c r="M6" s="146"/>
      <c r="N6" s="146"/>
      <c r="O6" s="146"/>
      <c r="P6" s="146"/>
      <c r="Q6" s="146"/>
      <c r="R6" s="145" t="s">
        <v>12</v>
      </c>
      <c r="S6" s="146"/>
      <c r="T6" s="146"/>
      <c r="U6" s="146"/>
      <c r="V6" s="146"/>
      <c r="W6" s="147"/>
      <c r="X6" s="146" t="s">
        <v>13</v>
      </c>
      <c r="Y6" s="146"/>
      <c r="Z6" s="146"/>
      <c r="AA6" s="146"/>
      <c r="AB6" s="146"/>
      <c r="AC6" s="146"/>
      <c r="AD6" s="159"/>
    </row>
    <row r="7" spans="1:30" ht="21.75" customHeight="1">
      <c r="A7" s="150"/>
      <c r="B7" s="152"/>
      <c r="C7" s="154"/>
      <c r="D7" s="152"/>
      <c r="E7" s="155"/>
      <c r="F7" s="54" t="s">
        <v>14</v>
      </c>
      <c r="G7" s="55" t="s">
        <v>15</v>
      </c>
      <c r="H7" s="56" t="s">
        <v>16</v>
      </c>
      <c r="I7" s="57" t="s">
        <v>17</v>
      </c>
      <c r="J7" s="58" t="s">
        <v>18</v>
      </c>
      <c r="K7" s="59" t="s">
        <v>19</v>
      </c>
      <c r="L7" s="60" t="s">
        <v>14</v>
      </c>
      <c r="M7" s="55" t="s">
        <v>15</v>
      </c>
      <c r="N7" s="56" t="s">
        <v>16</v>
      </c>
      <c r="O7" s="57" t="s">
        <v>17</v>
      </c>
      <c r="P7" s="58" t="s">
        <v>18</v>
      </c>
      <c r="Q7" s="61" t="s">
        <v>19</v>
      </c>
      <c r="R7" s="54" t="s">
        <v>14</v>
      </c>
      <c r="S7" s="55" t="s">
        <v>15</v>
      </c>
      <c r="T7" s="56" t="s">
        <v>16</v>
      </c>
      <c r="U7" s="57" t="s">
        <v>17</v>
      </c>
      <c r="V7" s="58" t="s">
        <v>18</v>
      </c>
      <c r="W7" s="59" t="s">
        <v>19</v>
      </c>
      <c r="X7" s="60" t="s">
        <v>14</v>
      </c>
      <c r="Y7" s="55" t="s">
        <v>15</v>
      </c>
      <c r="Z7" s="56" t="s">
        <v>16</v>
      </c>
      <c r="AA7" s="57" t="s">
        <v>17</v>
      </c>
      <c r="AB7" s="58" t="s">
        <v>18</v>
      </c>
      <c r="AC7" s="61" t="s">
        <v>19</v>
      </c>
      <c r="AD7" s="160"/>
    </row>
    <row r="8" spans="1:30" ht="12.75" customHeight="1">
      <c r="A8" s="62" t="s">
        <v>20</v>
      </c>
      <c r="B8" s="63" t="str">
        <f>'[1]pre'!B22</f>
        <v>Krajňáková Eliška</v>
      </c>
      <c r="C8" s="64">
        <f>'[1]pre'!C22</f>
        <v>2006</v>
      </c>
      <c r="D8" s="65" t="str">
        <f>'[1]pre'!D22</f>
        <v>TJ Slovan J. Hradec</v>
      </c>
      <c r="E8" s="238" t="str">
        <f>'[1]pre'!E22</f>
        <v>Dubová, Jírová</v>
      </c>
      <c r="F8" s="247">
        <v>6</v>
      </c>
      <c r="G8" s="78">
        <v>0.75</v>
      </c>
      <c r="H8" s="66">
        <f aca="true" t="shared" si="0" ref="H8:H43">10-G8</f>
        <v>9.25</v>
      </c>
      <c r="I8" s="66">
        <f aca="true" t="shared" si="1" ref="I8:I43">F8+H8</f>
        <v>15.25</v>
      </c>
      <c r="J8" s="78"/>
      <c r="K8" s="248">
        <f aca="true" t="shared" si="2" ref="K8:K43">I8-J8</f>
        <v>15.25</v>
      </c>
      <c r="L8" s="244">
        <v>6</v>
      </c>
      <c r="M8" s="78">
        <v>0.65</v>
      </c>
      <c r="N8" s="66">
        <f aca="true" t="shared" si="3" ref="N8:N43">10-M8</f>
        <v>9.35</v>
      </c>
      <c r="O8" s="66">
        <f aca="true" t="shared" si="4" ref="O8:O43">L8+N8</f>
        <v>15.35</v>
      </c>
      <c r="P8" s="78"/>
      <c r="Q8" s="241">
        <f aca="true" t="shared" si="5" ref="Q8:Q43">O8-P8</f>
        <v>15.35</v>
      </c>
      <c r="R8" s="247">
        <v>6</v>
      </c>
      <c r="S8" s="78">
        <v>1.3</v>
      </c>
      <c r="T8" s="66">
        <f aca="true" t="shared" si="6" ref="T8:T43">10-S8</f>
        <v>8.7</v>
      </c>
      <c r="U8" s="66">
        <f aca="true" t="shared" si="7" ref="U8:U43">R8+T8</f>
        <v>14.7</v>
      </c>
      <c r="V8" s="78"/>
      <c r="W8" s="248">
        <f aca="true" t="shared" si="8" ref="W8:W43">U8-V8</f>
        <v>14.7</v>
      </c>
      <c r="X8" s="244">
        <v>6</v>
      </c>
      <c r="Y8" s="78">
        <v>1.55</v>
      </c>
      <c r="Z8" s="66">
        <f aca="true" t="shared" si="9" ref="Z8:Z43">10-Y8</f>
        <v>8.45</v>
      </c>
      <c r="AA8" s="66">
        <f aca="true" t="shared" si="10" ref="AA8:AA43">X8+Z8</f>
        <v>14.45</v>
      </c>
      <c r="AB8" s="78"/>
      <c r="AC8" s="241">
        <f aca="true" t="shared" si="11" ref="AC8:AC43">AA8-AB8</f>
        <v>14.45</v>
      </c>
      <c r="AD8" s="253">
        <f aca="true" t="shared" si="12" ref="AD8:AD43">SUM(K8+Q8+W8+AC8)</f>
        <v>59.75</v>
      </c>
    </row>
    <row r="9" spans="1:30" ht="12.75" customHeight="1">
      <c r="A9" s="67" t="s">
        <v>21</v>
      </c>
      <c r="B9" s="68" t="str">
        <f>'[1]pre'!B35</f>
        <v>Šoršová Lucie</v>
      </c>
      <c r="C9" s="69">
        <f>'[1]pre'!C35</f>
        <v>2007</v>
      </c>
      <c r="D9" s="70" t="str">
        <f>'[1]pre'!D35</f>
        <v>TJ Slovan J. Hradec</v>
      </c>
      <c r="E9" s="239" t="str">
        <f>'[1]pre'!E35</f>
        <v>Dubová, Jírová</v>
      </c>
      <c r="F9" s="249">
        <v>6</v>
      </c>
      <c r="G9" s="79">
        <v>1.75</v>
      </c>
      <c r="H9" s="71">
        <f t="shared" si="0"/>
        <v>8.25</v>
      </c>
      <c r="I9" s="71">
        <f t="shared" si="1"/>
        <v>14.25</v>
      </c>
      <c r="J9" s="79"/>
      <c r="K9" s="250">
        <f t="shared" si="2"/>
        <v>14.25</v>
      </c>
      <c r="L9" s="245">
        <v>6</v>
      </c>
      <c r="M9" s="79">
        <v>0.75</v>
      </c>
      <c r="N9" s="71">
        <f t="shared" si="3"/>
        <v>9.25</v>
      </c>
      <c r="O9" s="71">
        <f t="shared" si="4"/>
        <v>15.25</v>
      </c>
      <c r="P9" s="79"/>
      <c r="Q9" s="242">
        <f t="shared" si="5"/>
        <v>15.25</v>
      </c>
      <c r="R9" s="249">
        <v>6</v>
      </c>
      <c r="S9" s="79">
        <v>1.95</v>
      </c>
      <c r="T9" s="71">
        <f t="shared" si="6"/>
        <v>8.05</v>
      </c>
      <c r="U9" s="71">
        <f t="shared" si="7"/>
        <v>14.05</v>
      </c>
      <c r="V9" s="79"/>
      <c r="W9" s="250">
        <f t="shared" si="8"/>
        <v>14.05</v>
      </c>
      <c r="X9" s="245">
        <v>6</v>
      </c>
      <c r="Y9" s="79">
        <v>2</v>
      </c>
      <c r="Z9" s="71">
        <f t="shared" si="9"/>
        <v>8</v>
      </c>
      <c r="AA9" s="71">
        <f t="shared" si="10"/>
        <v>14</v>
      </c>
      <c r="AB9" s="79"/>
      <c r="AC9" s="242">
        <f t="shared" si="11"/>
        <v>14</v>
      </c>
      <c r="AD9" s="254">
        <f t="shared" si="12"/>
        <v>57.55</v>
      </c>
    </row>
    <row r="10" spans="1:30" ht="12.75" customHeight="1">
      <c r="A10" s="72" t="s">
        <v>22</v>
      </c>
      <c r="B10" s="68" t="str">
        <f>'[1]pre'!B8</f>
        <v>Bagová Nikola</v>
      </c>
      <c r="C10" s="69">
        <f>'[1]pre'!C8</f>
        <v>2007</v>
      </c>
      <c r="D10" s="70" t="str">
        <f>'[1]pre'!D8</f>
        <v>TJ Merkur Č. Budějovce</v>
      </c>
      <c r="E10" s="239" t="str">
        <f>'[1]pre'!E8</f>
        <v>Bagová, Dvořáková, Kubešová</v>
      </c>
      <c r="F10" s="249">
        <v>6</v>
      </c>
      <c r="G10" s="79">
        <v>1.55</v>
      </c>
      <c r="H10" s="71">
        <f t="shared" si="0"/>
        <v>8.45</v>
      </c>
      <c r="I10" s="71">
        <f t="shared" si="1"/>
        <v>14.45</v>
      </c>
      <c r="J10" s="79"/>
      <c r="K10" s="250">
        <f t="shared" si="2"/>
        <v>14.45</v>
      </c>
      <c r="L10" s="245">
        <v>6</v>
      </c>
      <c r="M10" s="79">
        <v>1.35</v>
      </c>
      <c r="N10" s="71">
        <f t="shared" si="3"/>
        <v>8.65</v>
      </c>
      <c r="O10" s="71">
        <f t="shared" si="4"/>
        <v>14.65</v>
      </c>
      <c r="P10" s="79"/>
      <c r="Q10" s="242">
        <f t="shared" si="5"/>
        <v>14.65</v>
      </c>
      <c r="R10" s="249">
        <v>6</v>
      </c>
      <c r="S10" s="79">
        <v>1.7</v>
      </c>
      <c r="T10" s="71">
        <f t="shared" si="6"/>
        <v>8.3</v>
      </c>
      <c r="U10" s="71">
        <f t="shared" si="7"/>
        <v>14.3</v>
      </c>
      <c r="V10" s="79"/>
      <c r="W10" s="250">
        <f t="shared" si="8"/>
        <v>14.3</v>
      </c>
      <c r="X10" s="245">
        <v>6</v>
      </c>
      <c r="Y10" s="79">
        <v>2</v>
      </c>
      <c r="Z10" s="71">
        <f t="shared" si="9"/>
        <v>8</v>
      </c>
      <c r="AA10" s="71">
        <f t="shared" si="10"/>
        <v>14</v>
      </c>
      <c r="AB10" s="79"/>
      <c r="AC10" s="242">
        <f t="shared" si="11"/>
        <v>14</v>
      </c>
      <c r="AD10" s="254">
        <f t="shared" si="12"/>
        <v>57.400000000000006</v>
      </c>
    </row>
    <row r="11" spans="1:30" ht="12.75" customHeight="1">
      <c r="A11" s="67" t="s">
        <v>23</v>
      </c>
      <c r="B11" s="68" t="str">
        <f>'[1]pre'!B44</f>
        <v>Zaňáková Ivana</v>
      </c>
      <c r="C11" s="69">
        <f>'[1]pre'!C44</f>
        <v>2006</v>
      </c>
      <c r="D11" s="70" t="str">
        <f>'[1]pre'!D44</f>
        <v>SG Pelhřimov</v>
      </c>
      <c r="E11" s="239" t="str">
        <f>'[1]pre'!E44</f>
        <v>kolektiv trenérů</v>
      </c>
      <c r="F11" s="249">
        <v>6</v>
      </c>
      <c r="G11" s="79">
        <v>0.5</v>
      </c>
      <c r="H11" s="71">
        <f t="shared" si="0"/>
        <v>9.5</v>
      </c>
      <c r="I11" s="71">
        <f t="shared" si="1"/>
        <v>15.5</v>
      </c>
      <c r="J11" s="79"/>
      <c r="K11" s="250">
        <f t="shared" si="2"/>
        <v>15.5</v>
      </c>
      <c r="L11" s="245">
        <v>6</v>
      </c>
      <c r="M11" s="79">
        <v>1.35</v>
      </c>
      <c r="N11" s="71">
        <f t="shared" si="3"/>
        <v>8.65</v>
      </c>
      <c r="O11" s="71">
        <f t="shared" si="4"/>
        <v>14.65</v>
      </c>
      <c r="P11" s="79"/>
      <c r="Q11" s="242">
        <f t="shared" si="5"/>
        <v>14.65</v>
      </c>
      <c r="R11" s="249">
        <v>6</v>
      </c>
      <c r="S11" s="79">
        <v>2.3</v>
      </c>
      <c r="T11" s="71">
        <f t="shared" si="6"/>
        <v>7.7</v>
      </c>
      <c r="U11" s="71">
        <f t="shared" si="7"/>
        <v>13.7</v>
      </c>
      <c r="V11" s="79"/>
      <c r="W11" s="250">
        <f t="shared" si="8"/>
        <v>13.7</v>
      </c>
      <c r="X11" s="245">
        <v>6</v>
      </c>
      <c r="Y11" s="79">
        <v>2.65</v>
      </c>
      <c r="Z11" s="71">
        <f t="shared" si="9"/>
        <v>7.35</v>
      </c>
      <c r="AA11" s="71">
        <f t="shared" si="10"/>
        <v>13.35</v>
      </c>
      <c r="AB11" s="79"/>
      <c r="AC11" s="242">
        <f t="shared" si="11"/>
        <v>13.35</v>
      </c>
      <c r="AD11" s="254">
        <f t="shared" si="12"/>
        <v>57.199999999999996</v>
      </c>
    </row>
    <row r="12" spans="1:30" ht="12.75" customHeight="1">
      <c r="A12" s="67" t="s">
        <v>24</v>
      </c>
      <c r="B12" s="68" t="str">
        <f>'[1]pre'!B33</f>
        <v>Staňková Tereza</v>
      </c>
      <c r="C12" s="69">
        <f>'[1]pre'!C33</f>
        <v>2006</v>
      </c>
      <c r="D12" s="70" t="str">
        <f>'[1]pre'!D33</f>
        <v>TJ Slovan J. Hradec</v>
      </c>
      <c r="E12" s="239" t="str">
        <f>'[1]pre'!E33</f>
        <v>Dubová, Jírová</v>
      </c>
      <c r="F12" s="249">
        <v>6</v>
      </c>
      <c r="G12" s="79">
        <v>1.65</v>
      </c>
      <c r="H12" s="71">
        <f t="shared" si="0"/>
        <v>8.35</v>
      </c>
      <c r="I12" s="71">
        <f t="shared" si="1"/>
        <v>14.35</v>
      </c>
      <c r="J12" s="79"/>
      <c r="K12" s="250">
        <f t="shared" si="2"/>
        <v>14.35</v>
      </c>
      <c r="L12" s="245">
        <v>6</v>
      </c>
      <c r="M12" s="79">
        <v>0.9</v>
      </c>
      <c r="N12" s="71">
        <f t="shared" si="3"/>
        <v>9.1</v>
      </c>
      <c r="O12" s="71">
        <f t="shared" si="4"/>
        <v>15.1</v>
      </c>
      <c r="P12" s="79"/>
      <c r="Q12" s="242">
        <f t="shared" si="5"/>
        <v>15.1</v>
      </c>
      <c r="R12" s="249">
        <v>6</v>
      </c>
      <c r="S12" s="79">
        <v>2</v>
      </c>
      <c r="T12" s="71">
        <f t="shared" si="6"/>
        <v>8</v>
      </c>
      <c r="U12" s="71">
        <f t="shared" si="7"/>
        <v>14</v>
      </c>
      <c r="V12" s="79"/>
      <c r="W12" s="250">
        <f t="shared" si="8"/>
        <v>14</v>
      </c>
      <c r="X12" s="245">
        <v>6</v>
      </c>
      <c r="Y12" s="79">
        <v>2.45</v>
      </c>
      <c r="Z12" s="71">
        <f t="shared" si="9"/>
        <v>7.55</v>
      </c>
      <c r="AA12" s="71">
        <f t="shared" si="10"/>
        <v>13.55</v>
      </c>
      <c r="AB12" s="79"/>
      <c r="AC12" s="242">
        <f t="shared" si="11"/>
        <v>13.55</v>
      </c>
      <c r="AD12" s="254">
        <f t="shared" si="12"/>
        <v>57</v>
      </c>
    </row>
    <row r="13" spans="1:30" ht="12.75" customHeight="1">
      <c r="A13" s="67" t="s">
        <v>25</v>
      </c>
      <c r="B13" s="68" t="str">
        <f>'[1]pre'!B26</f>
        <v>Maryšková Karolína</v>
      </c>
      <c r="C13" s="69">
        <f>'[1]pre'!C26</f>
        <v>2007</v>
      </c>
      <c r="D13" s="70" t="str">
        <f>'[1]pre'!D26</f>
        <v>TJ Slovan J. Hradec</v>
      </c>
      <c r="E13" s="239" t="str">
        <f>'[1]pre'!E26</f>
        <v>Dubová, Jírová</v>
      </c>
      <c r="F13" s="249">
        <v>6</v>
      </c>
      <c r="G13" s="79">
        <v>1.05</v>
      </c>
      <c r="H13" s="71">
        <f t="shared" si="0"/>
        <v>8.95</v>
      </c>
      <c r="I13" s="71">
        <f t="shared" si="1"/>
        <v>14.95</v>
      </c>
      <c r="J13" s="79"/>
      <c r="K13" s="250">
        <f t="shared" si="2"/>
        <v>14.95</v>
      </c>
      <c r="L13" s="245">
        <v>6</v>
      </c>
      <c r="M13" s="79">
        <v>1.4</v>
      </c>
      <c r="N13" s="71">
        <f t="shared" si="3"/>
        <v>8.6</v>
      </c>
      <c r="O13" s="71">
        <f t="shared" si="4"/>
        <v>14.6</v>
      </c>
      <c r="P13" s="79"/>
      <c r="Q13" s="242">
        <f t="shared" si="5"/>
        <v>14.6</v>
      </c>
      <c r="R13" s="249">
        <v>6</v>
      </c>
      <c r="S13" s="79">
        <v>3.75</v>
      </c>
      <c r="T13" s="71">
        <f t="shared" si="6"/>
        <v>6.25</v>
      </c>
      <c r="U13" s="71">
        <f t="shared" si="7"/>
        <v>12.25</v>
      </c>
      <c r="V13" s="79"/>
      <c r="W13" s="250">
        <f t="shared" si="8"/>
        <v>12.25</v>
      </c>
      <c r="X13" s="245">
        <v>6</v>
      </c>
      <c r="Y13" s="79">
        <v>1.85</v>
      </c>
      <c r="Z13" s="71">
        <f t="shared" si="9"/>
        <v>8.15</v>
      </c>
      <c r="AA13" s="71">
        <f t="shared" si="10"/>
        <v>14.15</v>
      </c>
      <c r="AB13" s="79"/>
      <c r="AC13" s="242">
        <f t="shared" si="11"/>
        <v>14.15</v>
      </c>
      <c r="AD13" s="254">
        <f t="shared" si="12"/>
        <v>55.949999999999996</v>
      </c>
    </row>
    <row r="14" spans="1:30" ht="12.75" customHeight="1">
      <c r="A14" s="67" t="s">
        <v>26</v>
      </c>
      <c r="B14" s="68" t="str">
        <f>'[1]pre'!B40</f>
        <v>Vlažná Tina</v>
      </c>
      <c r="C14" s="69">
        <f>'[1]pre'!C40</f>
        <v>2006</v>
      </c>
      <c r="D14" s="70" t="str">
        <f>'[1]pre'!D40</f>
        <v>TJ Merkur Č. Budějovce</v>
      </c>
      <c r="E14" s="239" t="str">
        <f>'[1]pre'!E40</f>
        <v>Polívková, Vandělíková</v>
      </c>
      <c r="F14" s="249">
        <v>6</v>
      </c>
      <c r="G14" s="79">
        <v>1.95</v>
      </c>
      <c r="H14" s="71">
        <f t="shared" si="0"/>
        <v>8.05</v>
      </c>
      <c r="I14" s="71">
        <f t="shared" si="1"/>
        <v>14.05</v>
      </c>
      <c r="J14" s="79"/>
      <c r="K14" s="250">
        <f t="shared" si="2"/>
        <v>14.05</v>
      </c>
      <c r="L14" s="245">
        <v>6</v>
      </c>
      <c r="M14" s="79">
        <v>1.65</v>
      </c>
      <c r="N14" s="71">
        <f t="shared" si="3"/>
        <v>8.35</v>
      </c>
      <c r="O14" s="71">
        <f t="shared" si="4"/>
        <v>14.35</v>
      </c>
      <c r="P14" s="79"/>
      <c r="Q14" s="242">
        <f t="shared" si="5"/>
        <v>14.35</v>
      </c>
      <c r="R14" s="249">
        <v>6</v>
      </c>
      <c r="S14" s="79">
        <v>2.3</v>
      </c>
      <c r="T14" s="71">
        <f t="shared" si="6"/>
        <v>7.7</v>
      </c>
      <c r="U14" s="71">
        <f t="shared" si="7"/>
        <v>13.7</v>
      </c>
      <c r="V14" s="79"/>
      <c r="W14" s="250">
        <f t="shared" si="8"/>
        <v>13.7</v>
      </c>
      <c r="X14" s="245">
        <v>6</v>
      </c>
      <c r="Y14" s="79">
        <v>2.4</v>
      </c>
      <c r="Z14" s="71">
        <f t="shared" si="9"/>
        <v>7.6</v>
      </c>
      <c r="AA14" s="71">
        <f t="shared" si="10"/>
        <v>13.6</v>
      </c>
      <c r="AB14" s="79"/>
      <c r="AC14" s="242">
        <f t="shared" si="11"/>
        <v>13.6</v>
      </c>
      <c r="AD14" s="254">
        <f t="shared" si="12"/>
        <v>55.699999999999996</v>
      </c>
    </row>
    <row r="15" spans="1:30" ht="12.75" customHeight="1">
      <c r="A15" s="67" t="s">
        <v>27</v>
      </c>
      <c r="B15" s="68" t="str">
        <f>'[1]pre'!B19</f>
        <v>Kamenická Karolína</v>
      </c>
      <c r="C15" s="69">
        <f>'[1]pre'!C19</f>
        <v>2006</v>
      </c>
      <c r="D15" s="70" t="str">
        <f>'[1]pre'!D19</f>
        <v>TJ Slovan J. Hradec</v>
      </c>
      <c r="E15" s="239" t="str">
        <f>'[1]pre'!E19</f>
        <v>Dubová, Jírová</v>
      </c>
      <c r="F15" s="249">
        <v>6</v>
      </c>
      <c r="G15" s="79">
        <v>1</v>
      </c>
      <c r="H15" s="71">
        <f t="shared" si="0"/>
        <v>9</v>
      </c>
      <c r="I15" s="71">
        <f t="shared" si="1"/>
        <v>15</v>
      </c>
      <c r="J15" s="79"/>
      <c r="K15" s="250">
        <f t="shared" si="2"/>
        <v>15</v>
      </c>
      <c r="L15" s="245">
        <v>6</v>
      </c>
      <c r="M15" s="79">
        <v>2.15</v>
      </c>
      <c r="N15" s="71">
        <f t="shared" si="3"/>
        <v>7.85</v>
      </c>
      <c r="O15" s="71">
        <f t="shared" si="4"/>
        <v>13.85</v>
      </c>
      <c r="P15" s="79"/>
      <c r="Q15" s="242">
        <f t="shared" si="5"/>
        <v>13.85</v>
      </c>
      <c r="R15" s="249">
        <v>6</v>
      </c>
      <c r="S15" s="79">
        <v>3.35</v>
      </c>
      <c r="T15" s="71">
        <f t="shared" si="6"/>
        <v>6.65</v>
      </c>
      <c r="U15" s="71">
        <f t="shared" si="7"/>
        <v>12.65</v>
      </c>
      <c r="V15" s="79"/>
      <c r="W15" s="250">
        <f t="shared" si="8"/>
        <v>12.65</v>
      </c>
      <c r="X15" s="245">
        <v>6</v>
      </c>
      <c r="Y15" s="79">
        <v>2.05</v>
      </c>
      <c r="Z15" s="71">
        <f t="shared" si="9"/>
        <v>7.95</v>
      </c>
      <c r="AA15" s="71">
        <f t="shared" si="10"/>
        <v>13.95</v>
      </c>
      <c r="AB15" s="79"/>
      <c r="AC15" s="242">
        <f t="shared" si="11"/>
        <v>13.95</v>
      </c>
      <c r="AD15" s="254">
        <f t="shared" si="12"/>
        <v>55.45</v>
      </c>
    </row>
    <row r="16" spans="1:30" ht="12.75" customHeight="1">
      <c r="A16" s="72" t="s">
        <v>28</v>
      </c>
      <c r="B16" s="68" t="str">
        <f>'[1]pre'!B13</f>
        <v>Fošumová Sofie</v>
      </c>
      <c r="C16" s="69">
        <f>'[1]pre'!C13</f>
        <v>2006</v>
      </c>
      <c r="D16" s="70" t="str">
        <f>'[1]pre'!D13</f>
        <v>TJ Merkur Č. Budějovce</v>
      </c>
      <c r="E16" s="239" t="str">
        <f>'[1]pre'!E13</f>
        <v>Polívková, Vandělíková</v>
      </c>
      <c r="F16" s="249">
        <v>6</v>
      </c>
      <c r="G16" s="79">
        <v>2</v>
      </c>
      <c r="H16" s="71">
        <f t="shared" si="0"/>
        <v>8</v>
      </c>
      <c r="I16" s="71">
        <f t="shared" si="1"/>
        <v>14</v>
      </c>
      <c r="J16" s="79"/>
      <c r="K16" s="250">
        <f t="shared" si="2"/>
        <v>14</v>
      </c>
      <c r="L16" s="245">
        <v>6</v>
      </c>
      <c r="M16" s="79">
        <v>2.5</v>
      </c>
      <c r="N16" s="71">
        <f t="shared" si="3"/>
        <v>7.5</v>
      </c>
      <c r="O16" s="71">
        <f t="shared" si="4"/>
        <v>13.5</v>
      </c>
      <c r="P16" s="79"/>
      <c r="Q16" s="242">
        <f t="shared" si="5"/>
        <v>13.5</v>
      </c>
      <c r="R16" s="249">
        <v>5</v>
      </c>
      <c r="S16" s="79">
        <v>3.35</v>
      </c>
      <c r="T16" s="71">
        <f t="shared" si="6"/>
        <v>6.65</v>
      </c>
      <c r="U16" s="71">
        <f t="shared" si="7"/>
        <v>11.65</v>
      </c>
      <c r="V16" s="79"/>
      <c r="W16" s="250">
        <f t="shared" si="8"/>
        <v>11.65</v>
      </c>
      <c r="X16" s="245">
        <v>6</v>
      </c>
      <c r="Y16" s="79">
        <v>2</v>
      </c>
      <c r="Z16" s="71">
        <f t="shared" si="9"/>
        <v>8</v>
      </c>
      <c r="AA16" s="71">
        <f t="shared" si="10"/>
        <v>14</v>
      </c>
      <c r="AB16" s="79"/>
      <c r="AC16" s="242">
        <f t="shared" si="11"/>
        <v>14</v>
      </c>
      <c r="AD16" s="254">
        <f t="shared" si="12"/>
        <v>53.15</v>
      </c>
    </row>
    <row r="17" spans="1:30" ht="12.75" customHeight="1">
      <c r="A17" s="72" t="s">
        <v>29</v>
      </c>
      <c r="B17" s="68" t="str">
        <f>'[1]pre'!B14</f>
        <v>Hájková Kristýna</v>
      </c>
      <c r="C17" s="69">
        <f>'[1]pre'!C14</f>
        <v>2007</v>
      </c>
      <c r="D17" s="70" t="str">
        <f>'[1]pre'!D14</f>
        <v>SG Pelhřimov</v>
      </c>
      <c r="E17" s="239" t="str">
        <f>'[1]pre'!E14</f>
        <v>kolektiv trenérů</v>
      </c>
      <c r="F17" s="249">
        <v>6</v>
      </c>
      <c r="G17" s="79">
        <v>0.7</v>
      </c>
      <c r="H17" s="71">
        <f t="shared" si="0"/>
        <v>9.3</v>
      </c>
      <c r="I17" s="71">
        <f t="shared" si="1"/>
        <v>15.3</v>
      </c>
      <c r="J17" s="79"/>
      <c r="K17" s="250">
        <f t="shared" si="2"/>
        <v>15.3</v>
      </c>
      <c r="L17" s="245">
        <v>6</v>
      </c>
      <c r="M17" s="79">
        <v>1.75</v>
      </c>
      <c r="N17" s="71">
        <f t="shared" si="3"/>
        <v>8.25</v>
      </c>
      <c r="O17" s="71">
        <f t="shared" si="4"/>
        <v>14.25</v>
      </c>
      <c r="P17" s="79"/>
      <c r="Q17" s="242">
        <f t="shared" si="5"/>
        <v>14.25</v>
      </c>
      <c r="R17" s="249">
        <v>4.5</v>
      </c>
      <c r="S17" s="79">
        <v>3.7</v>
      </c>
      <c r="T17" s="71">
        <f t="shared" si="6"/>
        <v>6.3</v>
      </c>
      <c r="U17" s="71">
        <f t="shared" si="7"/>
        <v>10.8</v>
      </c>
      <c r="V17" s="79"/>
      <c r="W17" s="250">
        <f t="shared" si="8"/>
        <v>10.8</v>
      </c>
      <c r="X17" s="245">
        <v>6</v>
      </c>
      <c r="Y17" s="79">
        <v>3.35</v>
      </c>
      <c r="Z17" s="71">
        <f t="shared" si="9"/>
        <v>6.65</v>
      </c>
      <c r="AA17" s="71">
        <f t="shared" si="10"/>
        <v>12.65</v>
      </c>
      <c r="AB17" s="79"/>
      <c r="AC17" s="242">
        <f t="shared" si="11"/>
        <v>12.65</v>
      </c>
      <c r="AD17" s="254">
        <f t="shared" si="12"/>
        <v>53</v>
      </c>
    </row>
    <row r="18" spans="1:30" ht="12.75">
      <c r="A18" s="67" t="s">
        <v>30</v>
      </c>
      <c r="B18" s="68" t="str">
        <f>'[1]pre'!B28</f>
        <v>Omastová Karolína</v>
      </c>
      <c r="C18" s="69">
        <f>'[1]pre'!C28</f>
        <v>2006</v>
      </c>
      <c r="D18" s="70" t="str">
        <f>'[1]pre'!D28</f>
        <v>TJ Nová Včelnice</v>
      </c>
      <c r="E18" s="239" t="str">
        <f>'[1]pre'!E28</f>
        <v>Blechová</v>
      </c>
      <c r="F18" s="249">
        <v>6</v>
      </c>
      <c r="G18" s="79">
        <v>1.95</v>
      </c>
      <c r="H18" s="71">
        <f t="shared" si="0"/>
        <v>8.05</v>
      </c>
      <c r="I18" s="71">
        <f t="shared" si="1"/>
        <v>14.05</v>
      </c>
      <c r="J18" s="79"/>
      <c r="K18" s="250">
        <f t="shared" si="2"/>
        <v>14.05</v>
      </c>
      <c r="L18" s="245">
        <v>6</v>
      </c>
      <c r="M18" s="79">
        <v>1.8</v>
      </c>
      <c r="N18" s="71">
        <f t="shared" si="3"/>
        <v>8.2</v>
      </c>
      <c r="O18" s="71">
        <f t="shared" si="4"/>
        <v>14.2</v>
      </c>
      <c r="P18" s="79"/>
      <c r="Q18" s="242">
        <f t="shared" si="5"/>
        <v>14.2</v>
      </c>
      <c r="R18" s="249">
        <v>6</v>
      </c>
      <c r="S18" s="79">
        <v>4.05</v>
      </c>
      <c r="T18" s="71">
        <f t="shared" si="6"/>
        <v>5.95</v>
      </c>
      <c r="U18" s="71">
        <f t="shared" si="7"/>
        <v>11.95</v>
      </c>
      <c r="V18" s="79"/>
      <c r="W18" s="250">
        <f t="shared" si="8"/>
        <v>11.95</v>
      </c>
      <c r="X18" s="245">
        <v>6</v>
      </c>
      <c r="Y18" s="79">
        <v>3.25</v>
      </c>
      <c r="Z18" s="71">
        <f t="shared" si="9"/>
        <v>6.75</v>
      </c>
      <c r="AA18" s="71">
        <f t="shared" si="10"/>
        <v>12.75</v>
      </c>
      <c r="AB18" s="79"/>
      <c r="AC18" s="242">
        <f t="shared" si="11"/>
        <v>12.75</v>
      </c>
      <c r="AD18" s="254">
        <f t="shared" si="12"/>
        <v>52.95</v>
      </c>
    </row>
    <row r="19" spans="1:30" ht="12.75">
      <c r="A19" s="67" t="s">
        <v>31</v>
      </c>
      <c r="B19" s="68" t="str">
        <f>'[1]pre'!B15</f>
        <v>Hanzlová Anna</v>
      </c>
      <c r="C19" s="69">
        <f>'[1]pre'!C15</f>
        <v>2005</v>
      </c>
      <c r="D19" s="70" t="str">
        <f>'[1]pre'!D15</f>
        <v>TJ Nová Včelnice</v>
      </c>
      <c r="E19" s="239" t="str">
        <f>'[1]pre'!E15</f>
        <v>Blechová</v>
      </c>
      <c r="F19" s="249">
        <v>6</v>
      </c>
      <c r="G19" s="79">
        <v>2.9</v>
      </c>
      <c r="H19" s="71">
        <f t="shared" si="0"/>
        <v>7.1</v>
      </c>
      <c r="I19" s="71">
        <f t="shared" si="1"/>
        <v>13.1</v>
      </c>
      <c r="J19" s="79"/>
      <c r="K19" s="250">
        <f t="shared" si="2"/>
        <v>13.1</v>
      </c>
      <c r="L19" s="245">
        <v>6</v>
      </c>
      <c r="M19" s="79">
        <v>2.05</v>
      </c>
      <c r="N19" s="71">
        <f t="shared" si="3"/>
        <v>7.95</v>
      </c>
      <c r="O19" s="71">
        <f t="shared" si="4"/>
        <v>13.95</v>
      </c>
      <c r="P19" s="79"/>
      <c r="Q19" s="242">
        <f t="shared" si="5"/>
        <v>13.95</v>
      </c>
      <c r="R19" s="249">
        <v>6</v>
      </c>
      <c r="S19" s="79">
        <v>3.25</v>
      </c>
      <c r="T19" s="71">
        <f t="shared" si="6"/>
        <v>6.75</v>
      </c>
      <c r="U19" s="71">
        <f t="shared" si="7"/>
        <v>12.75</v>
      </c>
      <c r="V19" s="79"/>
      <c r="W19" s="250">
        <f t="shared" si="8"/>
        <v>12.75</v>
      </c>
      <c r="X19" s="245">
        <v>6</v>
      </c>
      <c r="Y19" s="79">
        <v>3.2</v>
      </c>
      <c r="Z19" s="71">
        <f t="shared" si="9"/>
        <v>6.8</v>
      </c>
      <c r="AA19" s="71">
        <f t="shared" si="10"/>
        <v>12.8</v>
      </c>
      <c r="AB19" s="79"/>
      <c r="AC19" s="242">
        <f t="shared" si="11"/>
        <v>12.8</v>
      </c>
      <c r="AD19" s="254">
        <f t="shared" si="12"/>
        <v>52.599999999999994</v>
      </c>
    </row>
    <row r="20" spans="1:30" ht="12.75">
      <c r="A20" s="67" t="s">
        <v>32</v>
      </c>
      <c r="B20" s="68" t="str">
        <f>'[1]pre'!B21</f>
        <v>Kollerová Marika</v>
      </c>
      <c r="C20" s="69">
        <f>'[1]pre'!C21</f>
        <v>2008</v>
      </c>
      <c r="D20" s="70" t="str">
        <f>'[1]pre'!D21</f>
        <v>TJ Merkur Č. Budějovce</v>
      </c>
      <c r="E20" s="239" t="str">
        <f>'[1]pre'!E21</f>
        <v>Povišerová</v>
      </c>
      <c r="F20" s="249">
        <v>6</v>
      </c>
      <c r="G20" s="79">
        <v>1.3</v>
      </c>
      <c r="H20" s="71">
        <f t="shared" si="0"/>
        <v>8.7</v>
      </c>
      <c r="I20" s="71">
        <f t="shared" si="1"/>
        <v>14.7</v>
      </c>
      <c r="J20" s="79"/>
      <c r="K20" s="250">
        <f t="shared" si="2"/>
        <v>14.7</v>
      </c>
      <c r="L20" s="245">
        <v>6</v>
      </c>
      <c r="M20" s="79">
        <v>2.2</v>
      </c>
      <c r="N20" s="71">
        <f t="shared" si="3"/>
        <v>7.8</v>
      </c>
      <c r="O20" s="71">
        <f t="shared" si="4"/>
        <v>13.8</v>
      </c>
      <c r="P20" s="79"/>
      <c r="Q20" s="242">
        <f t="shared" si="5"/>
        <v>13.8</v>
      </c>
      <c r="R20" s="249">
        <v>5.7</v>
      </c>
      <c r="S20" s="79">
        <v>4.1</v>
      </c>
      <c r="T20" s="71">
        <f t="shared" si="6"/>
        <v>5.9</v>
      </c>
      <c r="U20" s="71">
        <f t="shared" si="7"/>
        <v>11.600000000000001</v>
      </c>
      <c r="V20" s="79"/>
      <c r="W20" s="250">
        <f t="shared" si="8"/>
        <v>11.600000000000001</v>
      </c>
      <c r="X20" s="245">
        <v>5.7</v>
      </c>
      <c r="Y20" s="79">
        <v>3.6</v>
      </c>
      <c r="Z20" s="71">
        <f t="shared" si="9"/>
        <v>6.4</v>
      </c>
      <c r="AA20" s="71">
        <f t="shared" si="10"/>
        <v>12.100000000000001</v>
      </c>
      <c r="AB20" s="79"/>
      <c r="AC20" s="242">
        <f t="shared" si="11"/>
        <v>12.100000000000001</v>
      </c>
      <c r="AD20" s="254">
        <f t="shared" si="12"/>
        <v>52.2</v>
      </c>
    </row>
    <row r="21" spans="1:30" ht="12.75">
      <c r="A21" s="67" t="s">
        <v>33</v>
      </c>
      <c r="B21" s="68" t="str">
        <f>'[1]pre'!B17</f>
        <v>Holická Justýna</v>
      </c>
      <c r="C21" s="69">
        <f>'[1]pre'!C17</f>
        <v>2007</v>
      </c>
      <c r="D21" s="70" t="str">
        <f>'[1]pre'!D17</f>
        <v>TJ Slovan J. Hradec</v>
      </c>
      <c r="E21" s="239" t="str">
        <f>'[1]pre'!E17</f>
        <v>Dubová, Jírová</v>
      </c>
      <c r="F21" s="249">
        <v>6</v>
      </c>
      <c r="G21" s="79">
        <v>2.65</v>
      </c>
      <c r="H21" s="71">
        <f t="shared" si="0"/>
        <v>7.35</v>
      </c>
      <c r="I21" s="71">
        <f t="shared" si="1"/>
        <v>13.35</v>
      </c>
      <c r="J21" s="79"/>
      <c r="K21" s="250">
        <f t="shared" si="2"/>
        <v>13.35</v>
      </c>
      <c r="L21" s="245">
        <v>6</v>
      </c>
      <c r="M21" s="79">
        <v>1.4</v>
      </c>
      <c r="N21" s="71">
        <f t="shared" si="3"/>
        <v>8.6</v>
      </c>
      <c r="O21" s="71">
        <f t="shared" si="4"/>
        <v>14.6</v>
      </c>
      <c r="P21" s="79"/>
      <c r="Q21" s="242">
        <f t="shared" si="5"/>
        <v>14.6</v>
      </c>
      <c r="R21" s="249">
        <v>5.7</v>
      </c>
      <c r="S21" s="79">
        <v>3.6</v>
      </c>
      <c r="T21" s="71">
        <f t="shared" si="6"/>
        <v>6.4</v>
      </c>
      <c r="U21" s="71">
        <f t="shared" si="7"/>
        <v>12.100000000000001</v>
      </c>
      <c r="V21" s="79"/>
      <c r="W21" s="250">
        <f t="shared" si="8"/>
        <v>12.100000000000001</v>
      </c>
      <c r="X21" s="245">
        <v>5.7</v>
      </c>
      <c r="Y21" s="79">
        <v>3.05</v>
      </c>
      <c r="Z21" s="71">
        <f t="shared" si="9"/>
        <v>6.95</v>
      </c>
      <c r="AA21" s="71">
        <f t="shared" si="10"/>
        <v>12.65</v>
      </c>
      <c r="AB21" s="79">
        <v>1</v>
      </c>
      <c r="AC21" s="242">
        <f t="shared" si="11"/>
        <v>11.65</v>
      </c>
      <c r="AD21" s="254">
        <f t="shared" si="12"/>
        <v>51.699999999999996</v>
      </c>
    </row>
    <row r="22" spans="1:30" ht="12.75">
      <c r="A22" s="67" t="s">
        <v>34</v>
      </c>
      <c r="B22" s="68" t="str">
        <f>'[1]pre'!B30</f>
        <v>Popovičová Veronika</v>
      </c>
      <c r="C22" s="69">
        <f>'[1]pre'!C30</f>
        <v>2005</v>
      </c>
      <c r="D22" s="70" t="str">
        <f>'[1]pre'!D30</f>
        <v>TJ Spartak Trhové Sviny</v>
      </c>
      <c r="E22" s="239" t="str">
        <f>'[1]pre'!E30</f>
        <v>Kunzová Šárka</v>
      </c>
      <c r="F22" s="249">
        <v>6</v>
      </c>
      <c r="G22" s="79">
        <v>1.55</v>
      </c>
      <c r="H22" s="71">
        <f t="shared" si="0"/>
        <v>8.45</v>
      </c>
      <c r="I22" s="71">
        <f t="shared" si="1"/>
        <v>14.45</v>
      </c>
      <c r="J22" s="79"/>
      <c r="K22" s="250">
        <f t="shared" si="2"/>
        <v>14.45</v>
      </c>
      <c r="L22" s="245">
        <v>6</v>
      </c>
      <c r="M22" s="79">
        <v>2.3</v>
      </c>
      <c r="N22" s="71">
        <f t="shared" si="3"/>
        <v>7.7</v>
      </c>
      <c r="O22" s="71">
        <f t="shared" si="4"/>
        <v>13.7</v>
      </c>
      <c r="P22" s="79"/>
      <c r="Q22" s="242">
        <f t="shared" si="5"/>
        <v>13.7</v>
      </c>
      <c r="R22" s="249">
        <v>6</v>
      </c>
      <c r="S22" s="79">
        <v>5.85</v>
      </c>
      <c r="T22" s="71">
        <f t="shared" si="6"/>
        <v>4.15</v>
      </c>
      <c r="U22" s="71">
        <f t="shared" si="7"/>
        <v>10.15</v>
      </c>
      <c r="V22" s="79"/>
      <c r="W22" s="250">
        <f t="shared" si="8"/>
        <v>10.15</v>
      </c>
      <c r="X22" s="245">
        <v>6</v>
      </c>
      <c r="Y22" s="79">
        <v>2.7</v>
      </c>
      <c r="Z22" s="71">
        <f t="shared" si="9"/>
        <v>7.3</v>
      </c>
      <c r="AA22" s="71">
        <f t="shared" si="10"/>
        <v>13.3</v>
      </c>
      <c r="AB22" s="79"/>
      <c r="AC22" s="242">
        <f t="shared" si="11"/>
        <v>13.3</v>
      </c>
      <c r="AD22" s="254">
        <f t="shared" si="12"/>
        <v>51.599999999999994</v>
      </c>
    </row>
    <row r="23" spans="1:30" ht="12.75">
      <c r="A23" s="67" t="s">
        <v>35</v>
      </c>
      <c r="B23" s="68" t="str">
        <f>'[1]pre'!B42</f>
        <v>Vozobulová Pavla</v>
      </c>
      <c r="C23" s="69">
        <f>'[1]pre'!C42</f>
        <v>2005</v>
      </c>
      <c r="D23" s="70" t="str">
        <f>'[1]pre'!D42</f>
        <v>TJ Šumavan Vimperk</v>
      </c>
      <c r="E23" s="239" t="str">
        <f>'[1]pre'!E42</f>
        <v>Kotlíková Marie</v>
      </c>
      <c r="F23" s="249">
        <v>6</v>
      </c>
      <c r="G23" s="79">
        <v>1.5</v>
      </c>
      <c r="H23" s="71">
        <f t="shared" si="0"/>
        <v>8.5</v>
      </c>
      <c r="I23" s="71">
        <f t="shared" si="1"/>
        <v>14.5</v>
      </c>
      <c r="J23" s="79"/>
      <c r="K23" s="250">
        <f t="shared" si="2"/>
        <v>14.5</v>
      </c>
      <c r="L23" s="245">
        <v>6</v>
      </c>
      <c r="M23" s="79">
        <v>2.8</v>
      </c>
      <c r="N23" s="71">
        <f t="shared" si="3"/>
        <v>7.2</v>
      </c>
      <c r="O23" s="71">
        <f t="shared" si="4"/>
        <v>13.2</v>
      </c>
      <c r="P23" s="79"/>
      <c r="Q23" s="242">
        <f t="shared" si="5"/>
        <v>13.2</v>
      </c>
      <c r="R23" s="249">
        <v>5</v>
      </c>
      <c r="S23" s="79">
        <v>4.2</v>
      </c>
      <c r="T23" s="71">
        <f t="shared" si="6"/>
        <v>5.8</v>
      </c>
      <c r="U23" s="71">
        <f t="shared" si="7"/>
        <v>10.8</v>
      </c>
      <c r="V23" s="79"/>
      <c r="W23" s="250">
        <f t="shared" si="8"/>
        <v>10.8</v>
      </c>
      <c r="X23" s="245">
        <v>6</v>
      </c>
      <c r="Y23" s="79">
        <v>3.2</v>
      </c>
      <c r="Z23" s="71">
        <f t="shared" si="9"/>
        <v>6.8</v>
      </c>
      <c r="AA23" s="71">
        <f t="shared" si="10"/>
        <v>12.8</v>
      </c>
      <c r="AB23" s="79"/>
      <c r="AC23" s="242">
        <f t="shared" si="11"/>
        <v>12.8</v>
      </c>
      <c r="AD23" s="254">
        <f t="shared" si="12"/>
        <v>51.3</v>
      </c>
    </row>
    <row r="24" spans="1:30" ht="12.75">
      <c r="A24" s="67" t="s">
        <v>36</v>
      </c>
      <c r="B24" s="68" t="str">
        <f>'[1]pre'!B16</f>
        <v>Havelková Ema</v>
      </c>
      <c r="C24" s="69">
        <f>'[1]pre'!C16</f>
        <v>2006</v>
      </c>
      <c r="D24" s="70" t="str">
        <f>'[1]pre'!D16</f>
        <v>SG Pelhřimov</v>
      </c>
      <c r="E24" s="239" t="str">
        <f>'[1]pre'!E16</f>
        <v>kolektiv trenérů</v>
      </c>
      <c r="F24" s="249">
        <v>6</v>
      </c>
      <c r="G24" s="79">
        <v>2.45</v>
      </c>
      <c r="H24" s="71">
        <f t="shared" si="0"/>
        <v>7.55</v>
      </c>
      <c r="I24" s="71">
        <f t="shared" si="1"/>
        <v>13.55</v>
      </c>
      <c r="J24" s="79"/>
      <c r="K24" s="250">
        <f t="shared" si="2"/>
        <v>13.55</v>
      </c>
      <c r="L24" s="245">
        <v>6</v>
      </c>
      <c r="M24" s="79">
        <v>2.75</v>
      </c>
      <c r="N24" s="71">
        <f t="shared" si="3"/>
        <v>7.25</v>
      </c>
      <c r="O24" s="71">
        <f t="shared" si="4"/>
        <v>13.25</v>
      </c>
      <c r="P24" s="79"/>
      <c r="Q24" s="242">
        <f t="shared" si="5"/>
        <v>13.25</v>
      </c>
      <c r="R24" s="249">
        <v>6</v>
      </c>
      <c r="S24" s="79">
        <v>3.4</v>
      </c>
      <c r="T24" s="71">
        <f t="shared" si="6"/>
        <v>6.6</v>
      </c>
      <c r="U24" s="71">
        <f t="shared" si="7"/>
        <v>12.6</v>
      </c>
      <c r="V24" s="79"/>
      <c r="W24" s="250">
        <f t="shared" si="8"/>
        <v>12.6</v>
      </c>
      <c r="X24" s="245">
        <v>6</v>
      </c>
      <c r="Y24" s="79">
        <v>4.3</v>
      </c>
      <c r="Z24" s="71">
        <f t="shared" si="9"/>
        <v>5.7</v>
      </c>
      <c r="AA24" s="71">
        <f t="shared" si="10"/>
        <v>11.7</v>
      </c>
      <c r="AB24" s="79"/>
      <c r="AC24" s="242">
        <f t="shared" si="11"/>
        <v>11.7</v>
      </c>
      <c r="AD24" s="254">
        <f t="shared" si="12"/>
        <v>51.099999999999994</v>
      </c>
    </row>
    <row r="25" spans="1:30" ht="12.75">
      <c r="A25" s="67" t="s">
        <v>37</v>
      </c>
      <c r="B25" s="68" t="str">
        <f>'[1]pre'!B41</f>
        <v>Vondrášková Ema</v>
      </c>
      <c r="C25" s="69">
        <f>'[1]pre'!C41</f>
        <v>2007</v>
      </c>
      <c r="D25" s="70" t="str">
        <f>'[1]pre'!D41</f>
        <v>TJ Loko Veselí n./L.</v>
      </c>
      <c r="E25" s="239" t="str">
        <f>'[1]pre'!E41</f>
        <v>Horejšová, Černá </v>
      </c>
      <c r="F25" s="249">
        <v>6</v>
      </c>
      <c r="G25" s="79">
        <v>1.8</v>
      </c>
      <c r="H25" s="71">
        <f t="shared" si="0"/>
        <v>8.2</v>
      </c>
      <c r="I25" s="71">
        <f t="shared" si="1"/>
        <v>14.2</v>
      </c>
      <c r="J25" s="79"/>
      <c r="K25" s="250">
        <f t="shared" si="2"/>
        <v>14.2</v>
      </c>
      <c r="L25" s="245">
        <v>6</v>
      </c>
      <c r="M25" s="79">
        <v>2.2</v>
      </c>
      <c r="N25" s="71">
        <f t="shared" si="3"/>
        <v>7.8</v>
      </c>
      <c r="O25" s="71">
        <f t="shared" si="4"/>
        <v>13.8</v>
      </c>
      <c r="P25" s="79"/>
      <c r="Q25" s="242">
        <f t="shared" si="5"/>
        <v>13.8</v>
      </c>
      <c r="R25" s="249">
        <v>6</v>
      </c>
      <c r="S25" s="79">
        <v>4.35</v>
      </c>
      <c r="T25" s="71">
        <f t="shared" si="6"/>
        <v>5.65</v>
      </c>
      <c r="U25" s="71">
        <f t="shared" si="7"/>
        <v>11.65</v>
      </c>
      <c r="V25" s="79"/>
      <c r="W25" s="250">
        <f t="shared" si="8"/>
        <v>11.65</v>
      </c>
      <c r="X25" s="245">
        <v>6</v>
      </c>
      <c r="Y25" s="79">
        <v>5.15</v>
      </c>
      <c r="Z25" s="71">
        <f t="shared" si="9"/>
        <v>4.85</v>
      </c>
      <c r="AA25" s="71">
        <f t="shared" si="10"/>
        <v>10.85</v>
      </c>
      <c r="AB25" s="79"/>
      <c r="AC25" s="242">
        <f t="shared" si="11"/>
        <v>10.85</v>
      </c>
      <c r="AD25" s="254">
        <f t="shared" si="12"/>
        <v>50.5</v>
      </c>
    </row>
    <row r="26" spans="1:30" ht="12.75">
      <c r="A26" s="67" t="s">
        <v>38</v>
      </c>
      <c r="B26" s="68" t="str">
        <f>'[1]pre'!B36</f>
        <v>Švehlová Rozárie</v>
      </c>
      <c r="C26" s="69">
        <f>'[1]pre'!C36</f>
        <v>2008</v>
      </c>
      <c r="D26" s="70" t="str">
        <f>'[1]pre'!D36</f>
        <v>TJ Merkur Č. Budějovce</v>
      </c>
      <c r="E26" s="239" t="str">
        <f>'[1]pre'!E36</f>
        <v>Bagová, Povišerová</v>
      </c>
      <c r="F26" s="249">
        <v>6</v>
      </c>
      <c r="G26" s="79">
        <v>1.8</v>
      </c>
      <c r="H26" s="71">
        <f t="shared" si="0"/>
        <v>8.2</v>
      </c>
      <c r="I26" s="71">
        <f t="shared" si="1"/>
        <v>14.2</v>
      </c>
      <c r="J26" s="79"/>
      <c r="K26" s="250">
        <f t="shared" si="2"/>
        <v>14.2</v>
      </c>
      <c r="L26" s="245">
        <v>6</v>
      </c>
      <c r="M26" s="79">
        <v>2.1</v>
      </c>
      <c r="N26" s="71">
        <f t="shared" si="3"/>
        <v>7.9</v>
      </c>
      <c r="O26" s="71">
        <f t="shared" si="4"/>
        <v>13.9</v>
      </c>
      <c r="P26" s="79"/>
      <c r="Q26" s="242">
        <f t="shared" si="5"/>
        <v>13.9</v>
      </c>
      <c r="R26" s="249">
        <v>5</v>
      </c>
      <c r="S26" s="79">
        <v>4.6</v>
      </c>
      <c r="T26" s="71">
        <f t="shared" si="6"/>
        <v>5.4</v>
      </c>
      <c r="U26" s="71">
        <f t="shared" si="7"/>
        <v>10.4</v>
      </c>
      <c r="V26" s="79"/>
      <c r="W26" s="250">
        <f t="shared" si="8"/>
        <v>10.4</v>
      </c>
      <c r="X26" s="245">
        <v>6</v>
      </c>
      <c r="Y26" s="79">
        <v>4.15</v>
      </c>
      <c r="Z26" s="71">
        <f t="shared" si="9"/>
        <v>5.85</v>
      </c>
      <c r="AA26" s="71">
        <f t="shared" si="10"/>
        <v>11.85</v>
      </c>
      <c r="AB26" s="79"/>
      <c r="AC26" s="242">
        <f t="shared" si="11"/>
        <v>11.85</v>
      </c>
      <c r="AD26" s="254">
        <f t="shared" si="12"/>
        <v>50.35</v>
      </c>
    </row>
    <row r="27" spans="1:30" ht="12.75">
      <c r="A27" s="67" t="s">
        <v>39</v>
      </c>
      <c r="B27" s="68" t="str">
        <f>'[1]pre'!B31</f>
        <v>Přibylová Natálie</v>
      </c>
      <c r="C27" s="69">
        <f>'[1]pre'!C31</f>
        <v>2005</v>
      </c>
      <c r="D27" s="70" t="str">
        <f>'[1]pre'!D31</f>
        <v>TJ Nová Včelnice</v>
      </c>
      <c r="E27" s="239" t="str">
        <f>'[1]pre'!E31</f>
        <v>Blechová</v>
      </c>
      <c r="F27" s="249">
        <v>6</v>
      </c>
      <c r="G27" s="79">
        <v>2.35</v>
      </c>
      <c r="H27" s="71">
        <f t="shared" si="0"/>
        <v>7.65</v>
      </c>
      <c r="I27" s="71">
        <f t="shared" si="1"/>
        <v>13.65</v>
      </c>
      <c r="J27" s="79"/>
      <c r="K27" s="250">
        <f t="shared" si="2"/>
        <v>13.65</v>
      </c>
      <c r="L27" s="245">
        <v>6</v>
      </c>
      <c r="M27" s="79">
        <v>2.7</v>
      </c>
      <c r="N27" s="71">
        <f t="shared" si="3"/>
        <v>7.3</v>
      </c>
      <c r="O27" s="71">
        <f t="shared" si="4"/>
        <v>13.3</v>
      </c>
      <c r="P27" s="79"/>
      <c r="Q27" s="242">
        <f t="shared" si="5"/>
        <v>13.3</v>
      </c>
      <c r="R27" s="249">
        <v>4.8</v>
      </c>
      <c r="S27" s="79">
        <v>5.55</v>
      </c>
      <c r="T27" s="71">
        <f t="shared" si="6"/>
        <v>4.45</v>
      </c>
      <c r="U27" s="71">
        <f t="shared" si="7"/>
        <v>9.25</v>
      </c>
      <c r="V27" s="79"/>
      <c r="W27" s="250">
        <f t="shared" si="8"/>
        <v>9.25</v>
      </c>
      <c r="X27" s="245">
        <v>6</v>
      </c>
      <c r="Y27" s="79">
        <v>2.85</v>
      </c>
      <c r="Z27" s="71">
        <f t="shared" si="9"/>
        <v>7.15</v>
      </c>
      <c r="AA27" s="71">
        <f t="shared" si="10"/>
        <v>13.15</v>
      </c>
      <c r="AB27" s="79"/>
      <c r="AC27" s="242">
        <f t="shared" si="11"/>
        <v>13.15</v>
      </c>
      <c r="AD27" s="254">
        <f t="shared" si="12"/>
        <v>49.35</v>
      </c>
    </row>
    <row r="28" spans="1:30" ht="12.75">
      <c r="A28" s="67" t="s">
        <v>40</v>
      </c>
      <c r="B28" s="68" t="str">
        <f>'[1]pre'!B27</f>
        <v>Nouzová Lucie</v>
      </c>
      <c r="C28" s="69">
        <f>'[1]pre'!C27</f>
        <v>2007</v>
      </c>
      <c r="D28" s="70" t="str">
        <f>'[1]pre'!D27</f>
        <v>TJ Loko Veselí n./L.</v>
      </c>
      <c r="E28" s="239" t="str">
        <f>'[1]pre'!E27</f>
        <v>Horejšová, Černá </v>
      </c>
      <c r="F28" s="249">
        <v>6</v>
      </c>
      <c r="G28" s="79">
        <v>2.5</v>
      </c>
      <c r="H28" s="71">
        <f t="shared" si="0"/>
        <v>7.5</v>
      </c>
      <c r="I28" s="71">
        <f t="shared" si="1"/>
        <v>13.5</v>
      </c>
      <c r="J28" s="79"/>
      <c r="K28" s="250">
        <f t="shared" si="2"/>
        <v>13.5</v>
      </c>
      <c r="L28" s="245">
        <v>4.5</v>
      </c>
      <c r="M28" s="79">
        <v>3.35</v>
      </c>
      <c r="N28" s="71">
        <f t="shared" si="3"/>
        <v>6.65</v>
      </c>
      <c r="O28" s="71">
        <f t="shared" si="4"/>
        <v>11.15</v>
      </c>
      <c r="P28" s="79"/>
      <c r="Q28" s="242">
        <f t="shared" si="5"/>
        <v>11.15</v>
      </c>
      <c r="R28" s="249">
        <v>6</v>
      </c>
      <c r="S28" s="79">
        <v>3.1</v>
      </c>
      <c r="T28" s="71">
        <f t="shared" si="6"/>
        <v>6.9</v>
      </c>
      <c r="U28" s="71">
        <f t="shared" si="7"/>
        <v>12.9</v>
      </c>
      <c r="V28" s="79"/>
      <c r="W28" s="250">
        <f t="shared" si="8"/>
        <v>12.9</v>
      </c>
      <c r="X28" s="245">
        <v>6</v>
      </c>
      <c r="Y28" s="79">
        <v>4.35</v>
      </c>
      <c r="Z28" s="71">
        <f t="shared" si="9"/>
        <v>5.65</v>
      </c>
      <c r="AA28" s="71">
        <f t="shared" si="10"/>
        <v>11.65</v>
      </c>
      <c r="AB28" s="79"/>
      <c r="AC28" s="242">
        <f t="shared" si="11"/>
        <v>11.65</v>
      </c>
      <c r="AD28" s="254">
        <f t="shared" si="12"/>
        <v>49.199999999999996</v>
      </c>
    </row>
    <row r="29" spans="1:30" ht="12.75">
      <c r="A29" s="67" t="s">
        <v>41</v>
      </c>
      <c r="B29" s="68" t="str">
        <f>'[1]pre'!B24</f>
        <v>Kubíková Hana</v>
      </c>
      <c r="C29" s="69">
        <f>'[1]pre'!C24</f>
        <v>2006</v>
      </c>
      <c r="D29" s="70" t="str">
        <f>'[1]pre'!D24</f>
        <v>TJ Nová Včelnice</v>
      </c>
      <c r="E29" s="239" t="str">
        <f>'[1]pre'!E24</f>
        <v>Blechová</v>
      </c>
      <c r="F29" s="249">
        <v>6</v>
      </c>
      <c r="G29" s="79">
        <v>3</v>
      </c>
      <c r="H29" s="71">
        <f t="shared" si="0"/>
        <v>7</v>
      </c>
      <c r="I29" s="71">
        <f t="shared" si="1"/>
        <v>13</v>
      </c>
      <c r="J29" s="79"/>
      <c r="K29" s="250">
        <f t="shared" si="2"/>
        <v>13</v>
      </c>
      <c r="L29" s="245">
        <v>6</v>
      </c>
      <c r="M29" s="79">
        <v>3.4</v>
      </c>
      <c r="N29" s="71">
        <f t="shared" si="3"/>
        <v>6.6</v>
      </c>
      <c r="O29" s="71">
        <f t="shared" si="4"/>
        <v>12.6</v>
      </c>
      <c r="P29" s="79"/>
      <c r="Q29" s="242">
        <f t="shared" si="5"/>
        <v>12.6</v>
      </c>
      <c r="R29" s="249">
        <v>5.8</v>
      </c>
      <c r="S29" s="79">
        <v>4.7</v>
      </c>
      <c r="T29" s="71">
        <f t="shared" si="6"/>
        <v>5.3</v>
      </c>
      <c r="U29" s="71">
        <f t="shared" si="7"/>
        <v>11.1</v>
      </c>
      <c r="V29" s="79"/>
      <c r="W29" s="250">
        <f t="shared" si="8"/>
        <v>11.1</v>
      </c>
      <c r="X29" s="245">
        <v>6</v>
      </c>
      <c r="Y29" s="79">
        <v>4.25</v>
      </c>
      <c r="Z29" s="71">
        <f t="shared" si="9"/>
        <v>5.75</v>
      </c>
      <c r="AA29" s="71">
        <f t="shared" si="10"/>
        <v>11.75</v>
      </c>
      <c r="AB29" s="79"/>
      <c r="AC29" s="242">
        <f t="shared" si="11"/>
        <v>11.75</v>
      </c>
      <c r="AD29" s="254">
        <f t="shared" si="12"/>
        <v>48.45</v>
      </c>
    </row>
    <row r="30" spans="1:30" ht="12.75">
      <c r="A30" s="67" t="s">
        <v>42</v>
      </c>
      <c r="B30" s="68" t="str">
        <f>'[1]pre'!B18</f>
        <v>Hrušková Anna</v>
      </c>
      <c r="C30" s="69">
        <f>'[1]pre'!C18</f>
        <v>2007</v>
      </c>
      <c r="D30" s="70" t="str">
        <f>'[1]pre'!D18</f>
        <v>TJ Loko Veselí n./L.</v>
      </c>
      <c r="E30" s="239" t="str">
        <f>'[1]pre'!E18</f>
        <v>Horejšová, Černá </v>
      </c>
      <c r="F30" s="249">
        <v>6</v>
      </c>
      <c r="G30" s="79">
        <v>2.8</v>
      </c>
      <c r="H30" s="71">
        <f t="shared" si="0"/>
        <v>7.2</v>
      </c>
      <c r="I30" s="71">
        <f t="shared" si="1"/>
        <v>13.2</v>
      </c>
      <c r="J30" s="79"/>
      <c r="K30" s="250">
        <f t="shared" si="2"/>
        <v>13.2</v>
      </c>
      <c r="L30" s="245">
        <v>6</v>
      </c>
      <c r="M30" s="79">
        <v>2.5</v>
      </c>
      <c r="N30" s="71">
        <f t="shared" si="3"/>
        <v>7.5</v>
      </c>
      <c r="O30" s="71">
        <f t="shared" si="4"/>
        <v>13.5</v>
      </c>
      <c r="P30" s="79"/>
      <c r="Q30" s="242">
        <f t="shared" si="5"/>
        <v>13.5</v>
      </c>
      <c r="R30" s="249">
        <v>5</v>
      </c>
      <c r="S30" s="79">
        <v>4.65</v>
      </c>
      <c r="T30" s="71">
        <f t="shared" si="6"/>
        <v>5.35</v>
      </c>
      <c r="U30" s="71">
        <f t="shared" si="7"/>
        <v>10.35</v>
      </c>
      <c r="V30" s="79"/>
      <c r="W30" s="250">
        <f t="shared" si="8"/>
        <v>10.35</v>
      </c>
      <c r="X30" s="245">
        <v>6</v>
      </c>
      <c r="Y30" s="79">
        <v>4.65</v>
      </c>
      <c r="Z30" s="71">
        <f t="shared" si="9"/>
        <v>5.35</v>
      </c>
      <c r="AA30" s="71">
        <f t="shared" si="10"/>
        <v>11.35</v>
      </c>
      <c r="AB30" s="79"/>
      <c r="AC30" s="242">
        <f t="shared" si="11"/>
        <v>11.35</v>
      </c>
      <c r="AD30" s="254">
        <f t="shared" si="12"/>
        <v>48.4</v>
      </c>
    </row>
    <row r="31" spans="1:30" ht="12.75">
      <c r="A31" s="72" t="s">
        <v>43</v>
      </c>
      <c r="B31" s="68" t="str">
        <f>'[1]pre'!B10</f>
        <v>Dvořáková Kateřina</v>
      </c>
      <c r="C31" s="69">
        <f>'[1]pre'!C10</f>
        <v>2007</v>
      </c>
      <c r="D31" s="70" t="str">
        <f>'[1]pre'!D10</f>
        <v>TJ Merkur Č. Budějovce</v>
      </c>
      <c r="E31" s="239" t="str">
        <f>'[1]pre'!E10</f>
        <v>Bagová, Povišerová</v>
      </c>
      <c r="F31" s="249">
        <v>6</v>
      </c>
      <c r="G31" s="79">
        <v>1.9</v>
      </c>
      <c r="H31" s="71">
        <f t="shared" si="0"/>
        <v>8.1</v>
      </c>
      <c r="I31" s="71">
        <f t="shared" si="1"/>
        <v>14.1</v>
      </c>
      <c r="J31" s="79"/>
      <c r="K31" s="250">
        <f t="shared" si="2"/>
        <v>14.1</v>
      </c>
      <c r="L31" s="245">
        <v>6</v>
      </c>
      <c r="M31" s="79">
        <v>2.65</v>
      </c>
      <c r="N31" s="71">
        <f t="shared" si="3"/>
        <v>7.35</v>
      </c>
      <c r="O31" s="71">
        <f t="shared" si="4"/>
        <v>13.35</v>
      </c>
      <c r="P31" s="79"/>
      <c r="Q31" s="242">
        <f t="shared" si="5"/>
        <v>13.35</v>
      </c>
      <c r="R31" s="249">
        <v>4</v>
      </c>
      <c r="S31" s="79">
        <v>5.65</v>
      </c>
      <c r="T31" s="71">
        <f t="shared" si="6"/>
        <v>4.35</v>
      </c>
      <c r="U31" s="71">
        <f t="shared" si="7"/>
        <v>8.35</v>
      </c>
      <c r="V31" s="79"/>
      <c r="W31" s="250">
        <f t="shared" si="8"/>
        <v>8.35</v>
      </c>
      <c r="X31" s="245">
        <v>6</v>
      </c>
      <c r="Y31" s="79">
        <v>3.5</v>
      </c>
      <c r="Z31" s="71">
        <f t="shared" si="9"/>
        <v>6.5</v>
      </c>
      <c r="AA31" s="71">
        <f t="shared" si="10"/>
        <v>12.5</v>
      </c>
      <c r="AB31" s="79"/>
      <c r="AC31" s="242">
        <f t="shared" si="11"/>
        <v>12.5</v>
      </c>
      <c r="AD31" s="254">
        <f t="shared" si="12"/>
        <v>48.3</v>
      </c>
    </row>
    <row r="32" spans="1:30" ht="12.75">
      <c r="A32" s="72" t="s">
        <v>44</v>
      </c>
      <c r="B32" s="68" t="str">
        <f>'[1]pre'!B11</f>
        <v>Ellederová Aneta</v>
      </c>
      <c r="C32" s="69">
        <f>'[1]pre'!C11</f>
        <v>2007</v>
      </c>
      <c r="D32" s="70" t="str">
        <f>'[1]pre'!D11</f>
        <v>TJ Loko Veselí n./L.</v>
      </c>
      <c r="E32" s="239" t="str">
        <f>'[1]pre'!E11</f>
        <v>Horejšová, Černá </v>
      </c>
      <c r="F32" s="249">
        <v>6</v>
      </c>
      <c r="G32" s="79">
        <v>3.65</v>
      </c>
      <c r="H32" s="71">
        <f t="shared" si="0"/>
        <v>6.35</v>
      </c>
      <c r="I32" s="71">
        <f t="shared" si="1"/>
        <v>12.35</v>
      </c>
      <c r="J32" s="79"/>
      <c r="K32" s="250">
        <f t="shared" si="2"/>
        <v>12.35</v>
      </c>
      <c r="L32" s="245">
        <v>6</v>
      </c>
      <c r="M32" s="79">
        <v>1.75</v>
      </c>
      <c r="N32" s="71">
        <f t="shared" si="3"/>
        <v>8.25</v>
      </c>
      <c r="O32" s="71">
        <f t="shared" si="4"/>
        <v>14.25</v>
      </c>
      <c r="P32" s="79"/>
      <c r="Q32" s="242">
        <f t="shared" si="5"/>
        <v>14.25</v>
      </c>
      <c r="R32" s="249">
        <v>5</v>
      </c>
      <c r="S32" s="79">
        <v>5.7</v>
      </c>
      <c r="T32" s="71">
        <f t="shared" si="6"/>
        <v>4.3</v>
      </c>
      <c r="U32" s="71">
        <f t="shared" si="7"/>
        <v>9.3</v>
      </c>
      <c r="V32" s="79"/>
      <c r="W32" s="250">
        <f t="shared" si="8"/>
        <v>9.3</v>
      </c>
      <c r="X32" s="245">
        <v>6</v>
      </c>
      <c r="Y32" s="79">
        <v>3.8</v>
      </c>
      <c r="Z32" s="71">
        <f t="shared" si="9"/>
        <v>6.2</v>
      </c>
      <c r="AA32" s="71">
        <f t="shared" si="10"/>
        <v>12.2</v>
      </c>
      <c r="AB32" s="79"/>
      <c r="AC32" s="242">
        <f t="shared" si="11"/>
        <v>12.2</v>
      </c>
      <c r="AD32" s="254">
        <f t="shared" si="12"/>
        <v>48.10000000000001</v>
      </c>
    </row>
    <row r="33" spans="1:30" ht="12.75">
      <c r="A33" s="67" t="s">
        <v>45</v>
      </c>
      <c r="B33" s="68" t="str">
        <f>'[1]pre'!B38</f>
        <v>Vačkářová Eliška</v>
      </c>
      <c r="C33" s="69">
        <f>'[1]pre'!C38</f>
        <v>2007</v>
      </c>
      <c r="D33" s="70" t="str">
        <f>'[1]pre'!D38</f>
        <v>TJ Loko Veselí n./L.</v>
      </c>
      <c r="E33" s="239" t="str">
        <f>'[1]pre'!E38</f>
        <v>Horejšová, Černá </v>
      </c>
      <c r="F33" s="249">
        <v>6</v>
      </c>
      <c r="G33" s="79">
        <v>1.45</v>
      </c>
      <c r="H33" s="71">
        <f t="shared" si="0"/>
        <v>8.55</v>
      </c>
      <c r="I33" s="71">
        <f t="shared" si="1"/>
        <v>14.55</v>
      </c>
      <c r="J33" s="79"/>
      <c r="K33" s="250">
        <f t="shared" si="2"/>
        <v>14.55</v>
      </c>
      <c r="L33" s="245">
        <v>6</v>
      </c>
      <c r="M33" s="79">
        <v>3.35</v>
      </c>
      <c r="N33" s="71">
        <f t="shared" si="3"/>
        <v>6.65</v>
      </c>
      <c r="O33" s="71">
        <f t="shared" si="4"/>
        <v>12.65</v>
      </c>
      <c r="P33" s="79"/>
      <c r="Q33" s="242">
        <f t="shared" si="5"/>
        <v>12.65</v>
      </c>
      <c r="R33" s="249">
        <v>6</v>
      </c>
      <c r="S33" s="79">
        <v>6.15</v>
      </c>
      <c r="T33" s="71">
        <f t="shared" si="6"/>
        <v>3.8499999999999996</v>
      </c>
      <c r="U33" s="71">
        <f t="shared" si="7"/>
        <v>9.85</v>
      </c>
      <c r="V33" s="79"/>
      <c r="W33" s="250">
        <f t="shared" si="8"/>
        <v>9.85</v>
      </c>
      <c r="X33" s="245">
        <v>6</v>
      </c>
      <c r="Y33" s="79">
        <v>5.55</v>
      </c>
      <c r="Z33" s="71">
        <f t="shared" si="9"/>
        <v>4.45</v>
      </c>
      <c r="AA33" s="71">
        <f t="shared" si="10"/>
        <v>10.45</v>
      </c>
      <c r="AB33" s="79"/>
      <c r="AC33" s="242">
        <f t="shared" si="11"/>
        <v>10.45</v>
      </c>
      <c r="AD33" s="254">
        <f t="shared" si="12"/>
        <v>47.5</v>
      </c>
    </row>
    <row r="34" spans="1:30" ht="12.75">
      <c r="A34" s="67" t="s">
        <v>46</v>
      </c>
      <c r="B34" s="68" t="str">
        <f>'[1]pre'!B37</f>
        <v>Tušlová Natálie</v>
      </c>
      <c r="C34" s="69">
        <f>'[1]pre'!C37</f>
        <v>2007</v>
      </c>
      <c r="D34" s="70" t="str">
        <f>'[1]pre'!D37</f>
        <v>TJ Merkur Č. Budějovce</v>
      </c>
      <c r="E34" s="239" t="str">
        <f>'[1]pre'!E37</f>
        <v>Bagová, Dvořáková, Kubešová</v>
      </c>
      <c r="F34" s="249">
        <v>6</v>
      </c>
      <c r="G34" s="79">
        <v>2.4</v>
      </c>
      <c r="H34" s="71">
        <f t="shared" si="0"/>
        <v>7.6</v>
      </c>
      <c r="I34" s="71">
        <f t="shared" si="1"/>
        <v>13.6</v>
      </c>
      <c r="J34" s="79"/>
      <c r="K34" s="250">
        <f t="shared" si="2"/>
        <v>13.6</v>
      </c>
      <c r="L34" s="245">
        <v>6</v>
      </c>
      <c r="M34" s="79">
        <v>2</v>
      </c>
      <c r="N34" s="71">
        <f t="shared" si="3"/>
        <v>8</v>
      </c>
      <c r="O34" s="71">
        <f t="shared" si="4"/>
        <v>14</v>
      </c>
      <c r="P34" s="79"/>
      <c r="Q34" s="242">
        <f t="shared" si="5"/>
        <v>14</v>
      </c>
      <c r="R34" s="249">
        <v>4</v>
      </c>
      <c r="S34" s="79">
        <v>5.75</v>
      </c>
      <c r="T34" s="71">
        <f t="shared" si="6"/>
        <v>4.25</v>
      </c>
      <c r="U34" s="71">
        <f t="shared" si="7"/>
        <v>8.25</v>
      </c>
      <c r="V34" s="79"/>
      <c r="W34" s="250">
        <f t="shared" si="8"/>
        <v>8.25</v>
      </c>
      <c r="X34" s="245">
        <v>6</v>
      </c>
      <c r="Y34" s="79">
        <v>4.6</v>
      </c>
      <c r="Z34" s="71">
        <f t="shared" si="9"/>
        <v>5.4</v>
      </c>
      <c r="AA34" s="71">
        <f t="shared" si="10"/>
        <v>11.4</v>
      </c>
      <c r="AB34" s="79"/>
      <c r="AC34" s="242">
        <f t="shared" si="11"/>
        <v>11.4</v>
      </c>
      <c r="AD34" s="254">
        <f t="shared" si="12"/>
        <v>47.25</v>
      </c>
    </row>
    <row r="35" spans="1:30" ht="12.75">
      <c r="A35" s="67" t="s">
        <v>47</v>
      </c>
      <c r="B35" s="68" t="str">
        <f>'[1]pre'!B39</f>
        <v>Vašicová Daniela</v>
      </c>
      <c r="C35" s="69">
        <f>'[1]pre'!C39</f>
        <v>2005</v>
      </c>
      <c r="D35" s="70" t="str">
        <f>'[1]pre'!D39</f>
        <v>TJ Šumavan Vimperk</v>
      </c>
      <c r="E35" s="239" t="str">
        <f>'[1]pre'!E39</f>
        <v>Kotlíková Marie</v>
      </c>
      <c r="F35" s="249">
        <v>6</v>
      </c>
      <c r="G35" s="79">
        <v>2.1</v>
      </c>
      <c r="H35" s="71">
        <f t="shared" si="0"/>
        <v>7.9</v>
      </c>
      <c r="I35" s="71">
        <f t="shared" si="1"/>
        <v>13.9</v>
      </c>
      <c r="J35" s="79"/>
      <c r="K35" s="250">
        <f t="shared" si="2"/>
        <v>13.9</v>
      </c>
      <c r="L35" s="245">
        <v>5</v>
      </c>
      <c r="M35" s="79">
        <v>3.85</v>
      </c>
      <c r="N35" s="71">
        <f t="shared" si="3"/>
        <v>6.15</v>
      </c>
      <c r="O35" s="71">
        <f t="shared" si="4"/>
        <v>11.15</v>
      </c>
      <c r="P35" s="79"/>
      <c r="Q35" s="242">
        <f t="shared" si="5"/>
        <v>11.15</v>
      </c>
      <c r="R35" s="249">
        <v>6</v>
      </c>
      <c r="S35" s="79">
        <v>5.7</v>
      </c>
      <c r="T35" s="71">
        <f t="shared" si="6"/>
        <v>4.3</v>
      </c>
      <c r="U35" s="71">
        <f t="shared" si="7"/>
        <v>10.3</v>
      </c>
      <c r="V35" s="79"/>
      <c r="W35" s="250">
        <f t="shared" si="8"/>
        <v>10.3</v>
      </c>
      <c r="X35" s="245">
        <v>6</v>
      </c>
      <c r="Y35" s="79">
        <v>4.35</v>
      </c>
      <c r="Z35" s="71">
        <f t="shared" si="9"/>
        <v>5.65</v>
      </c>
      <c r="AA35" s="71">
        <f t="shared" si="10"/>
        <v>11.65</v>
      </c>
      <c r="AB35" s="79"/>
      <c r="AC35" s="242">
        <f t="shared" si="11"/>
        <v>11.65</v>
      </c>
      <c r="AD35" s="254">
        <f t="shared" si="12"/>
        <v>47</v>
      </c>
    </row>
    <row r="36" spans="1:30" ht="12.75">
      <c r="A36" s="72" t="s">
        <v>48</v>
      </c>
      <c r="B36" s="68" t="str">
        <f>'[1]pre'!B12</f>
        <v>Filisteinová Kristýna</v>
      </c>
      <c r="C36" s="69">
        <f>'[1]pre'!C12</f>
        <v>2006</v>
      </c>
      <c r="D36" s="70" t="str">
        <f>'[1]pre'!D12</f>
        <v>TJ Spartak Trhové Sviny</v>
      </c>
      <c r="E36" s="239" t="str">
        <f>'[1]pre'!E12</f>
        <v>Kunzová Šárka</v>
      </c>
      <c r="F36" s="249">
        <v>6</v>
      </c>
      <c r="G36" s="79">
        <v>1.55</v>
      </c>
      <c r="H36" s="71">
        <f t="shared" si="0"/>
        <v>8.45</v>
      </c>
      <c r="I36" s="71">
        <f t="shared" si="1"/>
        <v>14.45</v>
      </c>
      <c r="J36" s="79"/>
      <c r="K36" s="250">
        <f t="shared" si="2"/>
        <v>14.45</v>
      </c>
      <c r="L36" s="245">
        <v>6</v>
      </c>
      <c r="M36" s="79">
        <v>3.4</v>
      </c>
      <c r="N36" s="71">
        <f t="shared" si="3"/>
        <v>6.6</v>
      </c>
      <c r="O36" s="71">
        <f t="shared" si="4"/>
        <v>12.6</v>
      </c>
      <c r="P36" s="79"/>
      <c r="Q36" s="242">
        <f t="shared" si="5"/>
        <v>12.6</v>
      </c>
      <c r="R36" s="249">
        <v>4</v>
      </c>
      <c r="S36" s="79">
        <v>4.55</v>
      </c>
      <c r="T36" s="71">
        <f t="shared" si="6"/>
        <v>5.45</v>
      </c>
      <c r="U36" s="71">
        <f t="shared" si="7"/>
        <v>9.45</v>
      </c>
      <c r="V36" s="79"/>
      <c r="W36" s="250">
        <f t="shared" si="8"/>
        <v>9.45</v>
      </c>
      <c r="X36" s="245">
        <v>6</v>
      </c>
      <c r="Y36" s="79">
        <v>5.65</v>
      </c>
      <c r="Z36" s="71">
        <f t="shared" si="9"/>
        <v>4.35</v>
      </c>
      <c r="AA36" s="71">
        <f t="shared" si="10"/>
        <v>10.35</v>
      </c>
      <c r="AB36" s="79"/>
      <c r="AC36" s="242">
        <f t="shared" si="11"/>
        <v>10.35</v>
      </c>
      <c r="AD36" s="254">
        <f t="shared" si="12"/>
        <v>46.85</v>
      </c>
    </row>
    <row r="37" spans="1:30" ht="12.75">
      <c r="A37" s="67" t="s">
        <v>49</v>
      </c>
      <c r="B37" s="68" t="str">
        <f>'[1]pre'!B34</f>
        <v>Šestáková Isabela</v>
      </c>
      <c r="C37" s="69">
        <f>'[1]pre'!C34</f>
        <v>2007</v>
      </c>
      <c r="D37" s="70" t="str">
        <f>'[1]pre'!D34</f>
        <v>TJ Merkur Č. Budějovce</v>
      </c>
      <c r="E37" s="239" t="str">
        <f>'[1]pre'!E34</f>
        <v>Bagová, Dvořáková, Kubešová</v>
      </c>
      <c r="F37" s="249">
        <v>6</v>
      </c>
      <c r="G37" s="79">
        <v>1.65</v>
      </c>
      <c r="H37" s="71">
        <f t="shared" si="0"/>
        <v>8.35</v>
      </c>
      <c r="I37" s="71">
        <f t="shared" si="1"/>
        <v>14.35</v>
      </c>
      <c r="J37" s="79"/>
      <c r="K37" s="250">
        <f t="shared" si="2"/>
        <v>14.35</v>
      </c>
      <c r="L37" s="245">
        <v>6</v>
      </c>
      <c r="M37" s="79">
        <v>2.2</v>
      </c>
      <c r="N37" s="71">
        <f t="shared" si="3"/>
        <v>7.8</v>
      </c>
      <c r="O37" s="71">
        <f t="shared" si="4"/>
        <v>13.8</v>
      </c>
      <c r="P37" s="79"/>
      <c r="Q37" s="242">
        <f t="shared" si="5"/>
        <v>13.8</v>
      </c>
      <c r="R37" s="249">
        <v>4</v>
      </c>
      <c r="S37" s="79">
        <v>4.7</v>
      </c>
      <c r="T37" s="71">
        <f t="shared" si="6"/>
        <v>5.3</v>
      </c>
      <c r="U37" s="71">
        <f t="shared" si="7"/>
        <v>9.3</v>
      </c>
      <c r="V37" s="79"/>
      <c r="W37" s="250">
        <f t="shared" si="8"/>
        <v>9.3</v>
      </c>
      <c r="X37" s="245">
        <v>5.4</v>
      </c>
      <c r="Y37" s="79">
        <v>4.8</v>
      </c>
      <c r="Z37" s="71">
        <f t="shared" si="9"/>
        <v>5.2</v>
      </c>
      <c r="AA37" s="71">
        <f t="shared" si="10"/>
        <v>10.600000000000001</v>
      </c>
      <c r="AB37" s="79">
        <v>2</v>
      </c>
      <c r="AC37" s="242">
        <f t="shared" si="11"/>
        <v>8.600000000000001</v>
      </c>
      <c r="AD37" s="254">
        <f t="shared" si="12"/>
        <v>46.050000000000004</v>
      </c>
    </row>
    <row r="38" spans="1:30" ht="12.75">
      <c r="A38" s="72" t="s">
        <v>50</v>
      </c>
      <c r="B38" s="68" t="str">
        <f>'[1]pre'!B9</f>
        <v>Candrová Michaela</v>
      </c>
      <c r="C38" s="69">
        <f>'[1]pre'!C9</f>
        <v>2007</v>
      </c>
      <c r="D38" s="70" t="str">
        <f>'[1]pre'!D9</f>
        <v>TJ Merkur Č. Budějovce</v>
      </c>
      <c r="E38" s="239" t="str">
        <f>'[1]pre'!E9</f>
        <v>Bagová, Dvořáková, Kubešová</v>
      </c>
      <c r="F38" s="249">
        <v>6</v>
      </c>
      <c r="G38" s="79">
        <v>1.8</v>
      </c>
      <c r="H38" s="71">
        <f t="shared" si="0"/>
        <v>8.2</v>
      </c>
      <c r="I38" s="71">
        <f t="shared" si="1"/>
        <v>14.2</v>
      </c>
      <c r="J38" s="79"/>
      <c r="K38" s="250">
        <f t="shared" si="2"/>
        <v>14.2</v>
      </c>
      <c r="L38" s="245">
        <v>6</v>
      </c>
      <c r="M38" s="79">
        <v>3.25</v>
      </c>
      <c r="N38" s="71">
        <f t="shared" si="3"/>
        <v>6.75</v>
      </c>
      <c r="O38" s="71">
        <f t="shared" si="4"/>
        <v>12.75</v>
      </c>
      <c r="P38" s="79"/>
      <c r="Q38" s="242">
        <f t="shared" si="5"/>
        <v>12.75</v>
      </c>
      <c r="R38" s="249">
        <v>5</v>
      </c>
      <c r="S38" s="79">
        <v>7</v>
      </c>
      <c r="T38" s="71">
        <f t="shared" si="6"/>
        <v>3</v>
      </c>
      <c r="U38" s="71">
        <f t="shared" si="7"/>
        <v>8</v>
      </c>
      <c r="V38" s="79"/>
      <c r="W38" s="250">
        <f t="shared" si="8"/>
        <v>8</v>
      </c>
      <c r="X38" s="245">
        <v>6</v>
      </c>
      <c r="Y38" s="79">
        <v>5.9</v>
      </c>
      <c r="Z38" s="71">
        <f t="shared" si="9"/>
        <v>4.1</v>
      </c>
      <c r="AA38" s="71">
        <f t="shared" si="10"/>
        <v>10.1</v>
      </c>
      <c r="AB38" s="79"/>
      <c r="AC38" s="242">
        <f t="shared" si="11"/>
        <v>10.1</v>
      </c>
      <c r="AD38" s="254">
        <f t="shared" si="12"/>
        <v>45.050000000000004</v>
      </c>
    </row>
    <row r="39" spans="1:30" ht="12.75">
      <c r="A39" s="67" t="s">
        <v>51</v>
      </c>
      <c r="B39" s="68" t="str">
        <f>'[1]pre'!B29</f>
        <v>Plachá Veronika</v>
      </c>
      <c r="C39" s="69">
        <f>'[1]pre'!C29</f>
        <v>2007</v>
      </c>
      <c r="D39" s="70" t="str">
        <f>'[1]pre'!D29</f>
        <v>TJ Spartak Trhové Sviny</v>
      </c>
      <c r="E39" s="239" t="str">
        <f>'[1]pre'!E29</f>
        <v>Kunzová Šárka</v>
      </c>
      <c r="F39" s="249">
        <v>6</v>
      </c>
      <c r="G39" s="79">
        <v>3.15</v>
      </c>
      <c r="H39" s="71">
        <f t="shared" si="0"/>
        <v>6.85</v>
      </c>
      <c r="I39" s="71">
        <f t="shared" si="1"/>
        <v>12.85</v>
      </c>
      <c r="J39" s="79"/>
      <c r="K39" s="250">
        <f t="shared" si="2"/>
        <v>12.85</v>
      </c>
      <c r="L39" s="245">
        <v>6</v>
      </c>
      <c r="M39" s="79">
        <v>3.2</v>
      </c>
      <c r="N39" s="71">
        <f t="shared" si="3"/>
        <v>6.8</v>
      </c>
      <c r="O39" s="71">
        <f t="shared" si="4"/>
        <v>12.8</v>
      </c>
      <c r="P39" s="79"/>
      <c r="Q39" s="242">
        <f t="shared" si="5"/>
        <v>12.8</v>
      </c>
      <c r="R39" s="249">
        <v>5</v>
      </c>
      <c r="S39" s="79">
        <v>7.25</v>
      </c>
      <c r="T39" s="71">
        <f t="shared" si="6"/>
        <v>2.75</v>
      </c>
      <c r="U39" s="71">
        <f t="shared" si="7"/>
        <v>7.75</v>
      </c>
      <c r="V39" s="79"/>
      <c r="W39" s="250">
        <f t="shared" si="8"/>
        <v>7.75</v>
      </c>
      <c r="X39" s="245">
        <v>6</v>
      </c>
      <c r="Y39" s="79">
        <v>7</v>
      </c>
      <c r="Z39" s="71">
        <f t="shared" si="9"/>
        <v>3</v>
      </c>
      <c r="AA39" s="71">
        <f t="shared" si="10"/>
        <v>9</v>
      </c>
      <c r="AB39" s="79"/>
      <c r="AC39" s="242">
        <f t="shared" si="11"/>
        <v>9</v>
      </c>
      <c r="AD39" s="254">
        <f t="shared" si="12"/>
        <v>42.4</v>
      </c>
    </row>
    <row r="40" spans="1:30" ht="12.75">
      <c r="A40" s="67" t="s">
        <v>52</v>
      </c>
      <c r="B40" s="68" t="str">
        <f>'[1]pre'!B43</f>
        <v>Záhorová Michaela</v>
      </c>
      <c r="C40" s="69">
        <f>'[1]pre'!C43</f>
        <v>2007</v>
      </c>
      <c r="D40" s="70" t="str">
        <f>'[1]pre'!D43</f>
        <v>TJ Loko Veselí n./L.</v>
      </c>
      <c r="E40" s="239" t="str">
        <f>'[1]pre'!E43</f>
        <v>Horejšová, Černá </v>
      </c>
      <c r="F40" s="249">
        <v>6</v>
      </c>
      <c r="G40" s="79">
        <v>3</v>
      </c>
      <c r="H40" s="71">
        <f t="shared" si="0"/>
        <v>7</v>
      </c>
      <c r="I40" s="71">
        <f t="shared" si="1"/>
        <v>13</v>
      </c>
      <c r="J40" s="79"/>
      <c r="K40" s="250">
        <f t="shared" si="2"/>
        <v>13</v>
      </c>
      <c r="L40" s="245">
        <v>4.5</v>
      </c>
      <c r="M40" s="79">
        <v>3.9</v>
      </c>
      <c r="N40" s="71">
        <f t="shared" si="3"/>
        <v>6.1</v>
      </c>
      <c r="O40" s="71">
        <f t="shared" si="4"/>
        <v>10.6</v>
      </c>
      <c r="P40" s="79"/>
      <c r="Q40" s="242">
        <f t="shared" si="5"/>
        <v>10.6</v>
      </c>
      <c r="R40" s="249">
        <v>5</v>
      </c>
      <c r="S40" s="79">
        <v>6.2</v>
      </c>
      <c r="T40" s="71">
        <f t="shared" si="6"/>
        <v>3.8</v>
      </c>
      <c r="U40" s="71">
        <f t="shared" si="7"/>
        <v>8.8</v>
      </c>
      <c r="V40" s="79"/>
      <c r="W40" s="250">
        <f t="shared" si="8"/>
        <v>8.8</v>
      </c>
      <c r="X40" s="245">
        <v>5.7</v>
      </c>
      <c r="Y40" s="79">
        <v>5</v>
      </c>
      <c r="Z40" s="71">
        <f t="shared" si="9"/>
        <v>5</v>
      </c>
      <c r="AA40" s="71">
        <f t="shared" si="10"/>
        <v>10.7</v>
      </c>
      <c r="AB40" s="79">
        <v>1</v>
      </c>
      <c r="AC40" s="242">
        <f t="shared" si="11"/>
        <v>9.7</v>
      </c>
      <c r="AD40" s="254">
        <f t="shared" si="12"/>
        <v>42.10000000000001</v>
      </c>
    </row>
    <row r="41" spans="1:30" ht="12.75">
      <c r="A41" s="67" t="s">
        <v>53</v>
      </c>
      <c r="B41" s="68" t="str">
        <f>'[1]pre'!B20</f>
        <v>Kašparová Adéla</v>
      </c>
      <c r="C41" s="69">
        <f>'[1]pre'!C20</f>
        <v>2005</v>
      </c>
      <c r="D41" s="70" t="str">
        <f>'[1]pre'!D20</f>
        <v>TJ Šumavan Vimperk</v>
      </c>
      <c r="E41" s="239" t="str">
        <f>'[1]pre'!E20</f>
        <v>Kotlíková Marie</v>
      </c>
      <c r="F41" s="249">
        <v>6</v>
      </c>
      <c r="G41" s="79">
        <v>1.25</v>
      </c>
      <c r="H41" s="71">
        <f t="shared" si="0"/>
        <v>8.75</v>
      </c>
      <c r="I41" s="71">
        <f t="shared" si="1"/>
        <v>14.75</v>
      </c>
      <c r="J41" s="79"/>
      <c r="K41" s="250">
        <f t="shared" si="2"/>
        <v>14.75</v>
      </c>
      <c r="L41" s="245">
        <v>3.5</v>
      </c>
      <c r="M41" s="79">
        <v>3.55</v>
      </c>
      <c r="N41" s="71">
        <f t="shared" si="3"/>
        <v>6.45</v>
      </c>
      <c r="O41" s="71">
        <f t="shared" si="4"/>
        <v>9.95</v>
      </c>
      <c r="P41" s="79"/>
      <c r="Q41" s="242">
        <f t="shared" si="5"/>
        <v>9.95</v>
      </c>
      <c r="R41" s="249">
        <v>6</v>
      </c>
      <c r="S41" s="79">
        <v>6.6</v>
      </c>
      <c r="T41" s="71">
        <f t="shared" si="6"/>
        <v>3.4000000000000004</v>
      </c>
      <c r="U41" s="71">
        <f t="shared" si="7"/>
        <v>9.4</v>
      </c>
      <c r="V41" s="79"/>
      <c r="W41" s="250">
        <f t="shared" si="8"/>
        <v>9.4</v>
      </c>
      <c r="X41" s="245">
        <v>5.7</v>
      </c>
      <c r="Y41" s="79">
        <v>6.8</v>
      </c>
      <c r="Z41" s="71">
        <f t="shared" si="9"/>
        <v>3.2</v>
      </c>
      <c r="AA41" s="71">
        <f t="shared" si="10"/>
        <v>8.9</v>
      </c>
      <c r="AB41" s="79">
        <v>1</v>
      </c>
      <c r="AC41" s="242">
        <f t="shared" si="11"/>
        <v>7.9</v>
      </c>
      <c r="AD41" s="254">
        <f t="shared" si="12"/>
        <v>42</v>
      </c>
    </row>
    <row r="42" spans="1:30" ht="12.75">
      <c r="A42" s="67" t="s">
        <v>54</v>
      </c>
      <c r="B42" s="68" t="str">
        <f>'[1]pre'!B25</f>
        <v>Malechová Tereza</v>
      </c>
      <c r="C42" s="69">
        <f>'[1]pre'!C25</f>
        <v>2007</v>
      </c>
      <c r="D42" s="70" t="str">
        <f>'[1]pre'!D25</f>
        <v>TJ Loko Veselí n./L.</v>
      </c>
      <c r="E42" s="239" t="str">
        <f>'[1]pre'!E25</f>
        <v>Horejšová, Černá </v>
      </c>
      <c r="F42" s="249">
        <v>6</v>
      </c>
      <c r="G42" s="79">
        <v>2.85</v>
      </c>
      <c r="H42" s="71">
        <f t="shared" si="0"/>
        <v>7.15</v>
      </c>
      <c r="I42" s="71">
        <f t="shared" si="1"/>
        <v>13.15</v>
      </c>
      <c r="J42" s="79"/>
      <c r="K42" s="250">
        <f t="shared" si="2"/>
        <v>13.15</v>
      </c>
      <c r="L42" s="245">
        <v>4.5</v>
      </c>
      <c r="M42" s="79">
        <v>4.5</v>
      </c>
      <c r="N42" s="71">
        <f t="shared" si="3"/>
        <v>5.5</v>
      </c>
      <c r="O42" s="71">
        <f t="shared" si="4"/>
        <v>10</v>
      </c>
      <c r="P42" s="79"/>
      <c r="Q42" s="242">
        <f t="shared" si="5"/>
        <v>10</v>
      </c>
      <c r="R42" s="249">
        <v>4</v>
      </c>
      <c r="S42" s="79">
        <v>8.05</v>
      </c>
      <c r="T42" s="71">
        <f t="shared" si="6"/>
        <v>1.9499999999999993</v>
      </c>
      <c r="U42" s="71">
        <f t="shared" si="7"/>
        <v>5.949999999999999</v>
      </c>
      <c r="V42" s="79"/>
      <c r="W42" s="250">
        <f t="shared" si="8"/>
        <v>5.949999999999999</v>
      </c>
      <c r="X42" s="245">
        <v>5.7</v>
      </c>
      <c r="Y42" s="79">
        <v>6.6</v>
      </c>
      <c r="Z42" s="71">
        <f t="shared" si="9"/>
        <v>3.4000000000000004</v>
      </c>
      <c r="AA42" s="71">
        <f t="shared" si="10"/>
        <v>9.100000000000001</v>
      </c>
      <c r="AB42" s="79">
        <v>1</v>
      </c>
      <c r="AC42" s="242">
        <f t="shared" si="11"/>
        <v>8.100000000000001</v>
      </c>
      <c r="AD42" s="254">
        <f t="shared" si="12"/>
        <v>37.2</v>
      </c>
    </row>
    <row r="43" spans="1:30" ht="13.5" thickBot="1">
      <c r="A43" s="73" t="s">
        <v>55</v>
      </c>
      <c r="B43" s="74" t="str">
        <f>'[1]pre'!B32</f>
        <v>Řeháčková Anja</v>
      </c>
      <c r="C43" s="75">
        <f>'[1]pre'!C32</f>
        <v>2005</v>
      </c>
      <c r="D43" s="76" t="str">
        <f>'[1]pre'!D32</f>
        <v>TJ Spartak Trhové Sviny</v>
      </c>
      <c r="E43" s="240" t="str">
        <f>'[1]pre'!E32</f>
        <v>Hálová Michaela</v>
      </c>
      <c r="F43" s="251">
        <v>6</v>
      </c>
      <c r="G43" s="80">
        <v>2.95</v>
      </c>
      <c r="H43" s="77">
        <f t="shared" si="0"/>
        <v>7.05</v>
      </c>
      <c r="I43" s="77">
        <f t="shared" si="1"/>
        <v>13.05</v>
      </c>
      <c r="J43" s="80"/>
      <c r="K43" s="252">
        <f t="shared" si="2"/>
        <v>13.05</v>
      </c>
      <c r="L43" s="246">
        <v>4</v>
      </c>
      <c r="M43" s="80">
        <v>4.8</v>
      </c>
      <c r="N43" s="77">
        <f t="shared" si="3"/>
        <v>5.2</v>
      </c>
      <c r="O43" s="77">
        <f t="shared" si="4"/>
        <v>9.2</v>
      </c>
      <c r="P43" s="80"/>
      <c r="Q43" s="243">
        <f t="shared" si="5"/>
        <v>9.2</v>
      </c>
      <c r="R43" s="251">
        <v>4.5</v>
      </c>
      <c r="S43" s="80">
        <v>9.15</v>
      </c>
      <c r="T43" s="77">
        <f t="shared" si="6"/>
        <v>0.8499999999999996</v>
      </c>
      <c r="U43" s="77">
        <f t="shared" si="7"/>
        <v>5.35</v>
      </c>
      <c r="V43" s="80"/>
      <c r="W43" s="252">
        <f t="shared" si="8"/>
        <v>5.35</v>
      </c>
      <c r="X43" s="246">
        <v>6</v>
      </c>
      <c r="Y43" s="80">
        <v>6.9</v>
      </c>
      <c r="Z43" s="77">
        <f t="shared" si="9"/>
        <v>3.0999999999999996</v>
      </c>
      <c r="AA43" s="77">
        <f t="shared" si="10"/>
        <v>9.1</v>
      </c>
      <c r="AB43" s="80"/>
      <c r="AC43" s="243">
        <f t="shared" si="11"/>
        <v>9.1</v>
      </c>
      <c r="AD43" s="255">
        <f t="shared" si="12"/>
        <v>36.7</v>
      </c>
    </row>
  </sheetData>
  <sheetProtection/>
  <protectedRanges>
    <protectedRange sqref="X44:AB51" name="Oblast4_1"/>
    <protectedRange sqref="R44:V51" name="Oblast3_1"/>
    <protectedRange sqref="L44:P51" name="Oblast2_1"/>
    <protectedRange sqref="R8:V43 F8:J51 X8:AB43 L8:P43" name="Oblast1_1"/>
  </protectedRanges>
  <mergeCells count="14">
    <mergeCell ref="A1:AD1"/>
    <mergeCell ref="X2:AC4"/>
    <mergeCell ref="V3:W3"/>
    <mergeCell ref="A5:A7"/>
    <mergeCell ref="B5:B7"/>
    <mergeCell ref="C5:C7"/>
    <mergeCell ref="D5:D7"/>
    <mergeCell ref="E5:E7"/>
    <mergeCell ref="F5:AC5"/>
    <mergeCell ref="AD5:AD7"/>
    <mergeCell ref="F6:K6"/>
    <mergeCell ref="L6:Q6"/>
    <mergeCell ref="R6:W6"/>
    <mergeCell ref="X6:AC6"/>
  </mergeCell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PC</cp:lastModifiedBy>
  <cp:lastPrinted>2014-04-12T16:39:00Z</cp:lastPrinted>
  <dcterms:created xsi:type="dcterms:W3CDTF">2013-04-20T22:08:19Z</dcterms:created>
  <dcterms:modified xsi:type="dcterms:W3CDTF">2014-04-12T16:39:06Z</dcterms:modified>
  <cp:category/>
  <cp:version/>
  <cp:contentType/>
  <cp:contentStatus/>
</cp:coreProperties>
</file>