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lky = 2008 a ml." sheetId="1" r:id="rId1"/>
    <sheet name="holky = 2007" sheetId="2" r:id="rId2"/>
    <sheet name="holky = 05 - 06" sheetId="3" r:id="rId3"/>
    <sheet name="kluci = 04 - 06" sheetId="4" r:id="rId4"/>
    <sheet name="kluci = 2007 a ml.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<sst xmlns="http://schemas.openxmlformats.org/spreadsheetml/2006/main" count="172" uniqueCount="34">
  <si>
    <t>ředitel závodu:</t>
  </si>
  <si>
    <t>hlavní rozhodčí:</t>
  </si>
  <si>
    <t>pořadí</t>
  </si>
  <si>
    <t>příjmení a jméno</t>
  </si>
  <si>
    <t>rok nar</t>
  </si>
  <si>
    <t>výška</t>
  </si>
  <si>
    <t>oddíl</t>
  </si>
  <si>
    <t>trenér</t>
  </si>
  <si>
    <t>technické disciplíny</t>
  </si>
  <si>
    <t>nářadí</t>
  </si>
  <si>
    <t>celkem body</t>
  </si>
  <si>
    <t>člunkový běh</t>
  </si>
  <si>
    <t>shyby</t>
  </si>
  <si>
    <t>skok z místa</t>
  </si>
  <si>
    <t>šplh na tyči</t>
  </si>
  <si>
    <t>švihadlo</t>
  </si>
  <si>
    <t>vznosy</t>
  </si>
  <si>
    <t>přeskok</t>
  </si>
  <si>
    <t>bradla</t>
  </si>
  <si>
    <t>kladina</t>
  </si>
  <si>
    <t>prostná</t>
  </si>
  <si>
    <t>výkon</t>
  </si>
  <si>
    <t>body</t>
  </si>
  <si>
    <t>index</t>
  </si>
  <si>
    <t>zúčastněné oddíly:</t>
  </si>
  <si>
    <t>JH - Slovan Jindřichův Hradec</t>
  </si>
  <si>
    <t xml:space="preserve">ČB - Merkur České Budějovice </t>
  </si>
  <si>
    <t>NV - TJ Nová Včelnice</t>
  </si>
  <si>
    <t>TS - TJ Spartak Trhové Sviny</t>
  </si>
  <si>
    <t>Mgr. Steinbauer Jan</t>
  </si>
  <si>
    <t>součet pořadí</t>
  </si>
  <si>
    <t>poř.</t>
  </si>
  <si>
    <t>0,5t</t>
  </si>
  <si>
    <t>nevyšphal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</si>
</sst>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left" vertical="center"/>
      <protection/>
    </xf>
    <xf numFmtId="2" fontId="7" fillId="0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2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3" fillId="0" borderId="21" xfId="0" applyFont="1" applyBorder="1" applyAlignment="1" applyProtection="1">
      <alignment horizontal="center" vertical="center" textRotation="90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textRotation="90" wrapText="1"/>
      <protection/>
    </xf>
    <xf numFmtId="0" fontId="0" fillId="0" borderId="34" xfId="0" applyBorder="1" applyAlignment="1">
      <alignment/>
    </xf>
    <xf numFmtId="0" fontId="3" fillId="0" borderId="13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 applyProtection="1">
      <alignment horizontal="center" vertical="center" textRotation="90" wrapText="1"/>
      <protection/>
    </xf>
    <xf numFmtId="0" fontId="3" fillId="0" borderId="12" xfId="0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0" fontId="46" fillId="0" borderId="0" xfId="0" applyFont="1" applyFill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textRotation="90" wrapText="1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.olky%20-%20ro&#269;.%202005%20-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.olky%20-%20ro&#269;.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olky%20-%20ro&#269;.%202008%20a%20ml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.luci%20-%20ro&#269;.%202004%20-%20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.luci%20-%20ro&#269;.%202007%20a%20m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"/>
      <sheetName val="vysl"/>
      <sheetName val="ručně"/>
      <sheetName val="techd"/>
      <sheetName val="--"/>
      <sheetName val="tab2"/>
      <sheetName val="techd2 - neupraveno"/>
      <sheetName val="tab"/>
    </sheetNames>
    <sheetDataSet>
      <sheetData sheetId="0">
        <row r="1">
          <cell r="A1" t="str">
            <v>7. ročník - Podzimní závod přípravek Trhové Sviny - 11.10.2014</v>
          </cell>
        </row>
        <row r="2">
          <cell r="D2" t="str">
            <v>Mgr. Steinbauer Jan</v>
          </cell>
        </row>
        <row r="3">
          <cell r="D3" t="str">
            <v>MVDr. Hálová Naděžda</v>
          </cell>
        </row>
        <row r="4">
          <cell r="D4" t="str">
            <v>kategorie roč. 2005 - 2006</v>
          </cell>
        </row>
        <row r="8">
          <cell r="B8" t="str">
            <v>Přibylová Natálie</v>
          </cell>
          <cell r="C8">
            <v>2005</v>
          </cell>
          <cell r="D8" t="str">
            <v>NV</v>
          </cell>
          <cell r="E8" t="str">
            <v>Blechová</v>
          </cell>
          <cell r="F8">
            <v>140</v>
          </cell>
        </row>
        <row r="9">
          <cell r="B9" t="str">
            <v>Hanzlová Anna</v>
          </cell>
          <cell r="C9">
            <v>2005</v>
          </cell>
          <cell r="D9" t="str">
            <v>NV</v>
          </cell>
          <cell r="E9" t="str">
            <v>Blechová</v>
          </cell>
          <cell r="F9">
            <v>147</v>
          </cell>
        </row>
        <row r="10">
          <cell r="B10" t="str">
            <v>Omastová Karolina</v>
          </cell>
          <cell r="C10">
            <v>2006</v>
          </cell>
          <cell r="D10" t="str">
            <v>NV</v>
          </cell>
          <cell r="E10" t="str">
            <v>Blechová</v>
          </cell>
          <cell r="F10">
            <v>134</v>
          </cell>
        </row>
        <row r="11">
          <cell r="B11" t="str">
            <v>Prachařová Martina</v>
          </cell>
          <cell r="C11">
            <v>2005</v>
          </cell>
          <cell r="D11" t="str">
            <v>TS</v>
          </cell>
          <cell r="E11" t="str">
            <v>Hálová M.</v>
          </cell>
          <cell r="F11">
            <v>137</v>
          </cell>
        </row>
        <row r="12">
          <cell r="B12" t="str">
            <v>Jenknerová Karolína</v>
          </cell>
          <cell r="C12">
            <v>2005</v>
          </cell>
          <cell r="D12" t="str">
            <v>TS</v>
          </cell>
          <cell r="E12" t="str">
            <v>Hálová M.</v>
          </cell>
          <cell r="F12">
            <v>139</v>
          </cell>
        </row>
        <row r="13">
          <cell r="B13" t="str">
            <v>Linhartová Bára</v>
          </cell>
          <cell r="C13">
            <v>2005</v>
          </cell>
          <cell r="D13" t="str">
            <v>TS</v>
          </cell>
          <cell r="E13" t="str">
            <v>Hálová M.</v>
          </cell>
          <cell r="F13">
            <v>136</v>
          </cell>
        </row>
        <row r="14">
          <cell r="B14" t="str">
            <v>Filisteinová Kristýna</v>
          </cell>
          <cell r="C14">
            <v>2006</v>
          </cell>
          <cell r="D14" t="str">
            <v>TS</v>
          </cell>
          <cell r="E14" t="str">
            <v>Hálová M.</v>
          </cell>
          <cell r="F14">
            <v>139</v>
          </cell>
        </row>
        <row r="16">
          <cell r="B16" t="str">
            <v>Kocinová Kateřina</v>
          </cell>
          <cell r="C16">
            <v>2006</v>
          </cell>
          <cell r="D16" t="str">
            <v>TS</v>
          </cell>
          <cell r="E16" t="str">
            <v>Hanušová</v>
          </cell>
          <cell r="F16">
            <v>130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"/>
      <sheetName val="vysl"/>
      <sheetName val="techd - ručně"/>
      <sheetName val="techd2 - družstvo 6"/>
      <sheetName val="--"/>
      <sheetName val="tab2"/>
      <sheetName val="tab"/>
      <sheetName val="techd"/>
    </sheetNames>
    <sheetDataSet>
      <sheetData sheetId="0">
        <row r="1">
          <cell r="A1" t="str">
            <v>7. ročník - Podzimní závod přípravek Trhové Sviny - 11.10.2014</v>
          </cell>
        </row>
        <row r="3">
          <cell r="D3" t="str">
            <v>MVDr. Hálová Naďa</v>
          </cell>
        </row>
        <row r="4">
          <cell r="D4" t="str">
            <v>kategorie 2007</v>
          </cell>
        </row>
        <row r="9">
          <cell r="B9" t="str">
            <v>Řežábová Žaneta</v>
          </cell>
          <cell r="C9">
            <v>2007</v>
          </cell>
          <cell r="D9" t="str">
            <v>TS</v>
          </cell>
          <cell r="E9" t="str">
            <v>Záhorková J. a kol.</v>
          </cell>
          <cell r="F9">
            <v>129</v>
          </cell>
        </row>
        <row r="10">
          <cell r="B10" t="str">
            <v>Koptová Nela</v>
          </cell>
          <cell r="C10">
            <v>2007</v>
          </cell>
          <cell r="D10" t="str">
            <v>TS</v>
          </cell>
          <cell r="E10" t="str">
            <v>Záhorková J. a kol.</v>
          </cell>
          <cell r="F10">
            <v>127</v>
          </cell>
        </row>
        <row r="11">
          <cell r="B11" t="str">
            <v>Kaftanová Jana</v>
          </cell>
          <cell r="C11">
            <v>2007</v>
          </cell>
          <cell r="D11" t="str">
            <v>TS</v>
          </cell>
          <cell r="E11" t="str">
            <v>Záhorková J. a kol.</v>
          </cell>
          <cell r="F11">
            <v>128</v>
          </cell>
        </row>
        <row r="12">
          <cell r="B12" t="str">
            <v>Marková Karolína</v>
          </cell>
          <cell r="C12">
            <v>2007</v>
          </cell>
          <cell r="D12" t="str">
            <v>TS</v>
          </cell>
          <cell r="E12" t="str">
            <v>Záhorková J. a kol.</v>
          </cell>
          <cell r="F12">
            <v>129</v>
          </cell>
        </row>
        <row r="13">
          <cell r="B13" t="str">
            <v>Tisoňová Šárka</v>
          </cell>
          <cell r="C13">
            <v>2007</v>
          </cell>
          <cell r="D13" t="str">
            <v>TS</v>
          </cell>
          <cell r="E13" t="str">
            <v>Záhorková J. a kol.</v>
          </cell>
          <cell r="F13">
            <v>119</v>
          </cell>
        </row>
        <row r="14">
          <cell r="B14" t="str">
            <v>Furioso Dana</v>
          </cell>
          <cell r="C14">
            <v>2007</v>
          </cell>
          <cell r="D14" t="str">
            <v>TS</v>
          </cell>
          <cell r="E14" t="str">
            <v>Záhorková J. a kol.</v>
          </cell>
          <cell r="F14">
            <v>132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"/>
      <sheetName val="vysl"/>
      <sheetName val="tab2 - ručně"/>
      <sheetName val="tab2 - družstvo 2"/>
      <sheetName val="tab2 - družstvo 3"/>
      <sheetName val="tab2 - družstvo 4"/>
      <sheetName val="--"/>
      <sheetName val="techd2"/>
      <sheetName val="tab"/>
      <sheetName val="techd"/>
    </sheetNames>
    <sheetDataSet>
      <sheetData sheetId="0">
        <row r="1">
          <cell r="A1" t="str">
            <v>7. ročník - Podzimní závod přípravek Trhové Sviny - 11.10.2014</v>
          </cell>
        </row>
        <row r="2">
          <cell r="D2" t="str">
            <v>Mgr. Steinbauer Jan</v>
          </cell>
        </row>
        <row r="3">
          <cell r="D3" t="str">
            <v>MVDr. Hálová Naďa</v>
          </cell>
        </row>
        <row r="4">
          <cell r="D4" t="str">
            <v>kategorie 2008 a ml.</v>
          </cell>
        </row>
        <row r="8">
          <cell r="B8" t="str">
            <v>Vicanová Berenika</v>
          </cell>
          <cell r="C8">
            <v>2008</v>
          </cell>
          <cell r="D8" t="str">
            <v>NV</v>
          </cell>
          <cell r="E8" t="str">
            <v>Pfaurová, Kubaláková, Plavcová</v>
          </cell>
          <cell r="F8">
            <v>117</v>
          </cell>
        </row>
        <row r="10">
          <cell r="B10" t="str">
            <v>Kubaláková Adéla</v>
          </cell>
          <cell r="C10">
            <v>2009</v>
          </cell>
          <cell r="D10" t="str">
            <v>NV</v>
          </cell>
          <cell r="E10" t="str">
            <v>Pfaurová, Kubaláková, Plavcová</v>
          </cell>
          <cell r="F10">
            <v>113</v>
          </cell>
        </row>
        <row r="11">
          <cell r="B11" t="str">
            <v>Mráčková Lea</v>
          </cell>
          <cell r="C11">
            <v>2009</v>
          </cell>
          <cell r="D11" t="str">
            <v>TS</v>
          </cell>
          <cell r="E11" t="str">
            <v>Hanušová</v>
          </cell>
          <cell r="F11">
            <v>114</v>
          </cell>
        </row>
        <row r="12">
          <cell r="B12" t="str">
            <v>Jenknerová Kateřina</v>
          </cell>
          <cell r="C12">
            <v>2008</v>
          </cell>
          <cell r="D12" t="str">
            <v>TS</v>
          </cell>
          <cell r="E12" t="str">
            <v>Hanušová</v>
          </cell>
          <cell r="F12">
            <v>121</v>
          </cell>
        </row>
        <row r="13">
          <cell r="B13" t="str">
            <v>Filisteinová Dominika</v>
          </cell>
          <cell r="C13">
            <v>2008</v>
          </cell>
          <cell r="D13" t="str">
            <v>TS</v>
          </cell>
          <cell r="E13" t="str">
            <v>Hanušová</v>
          </cell>
          <cell r="F13">
            <v>125</v>
          </cell>
        </row>
        <row r="14">
          <cell r="B14" t="str">
            <v>Kocinová Helena</v>
          </cell>
          <cell r="C14">
            <v>2010</v>
          </cell>
          <cell r="D14" t="str">
            <v>TS</v>
          </cell>
          <cell r="E14" t="str">
            <v>Záhorková L.</v>
          </cell>
          <cell r="F14">
            <v>110</v>
          </cell>
        </row>
        <row r="15">
          <cell r="B15" t="str">
            <v>Šímová Viktorie</v>
          </cell>
          <cell r="C15">
            <v>2008</v>
          </cell>
          <cell r="D15" t="str">
            <v>JH</v>
          </cell>
          <cell r="E15" t="str">
            <v>Jírová, Zádrapová, Vybíralová</v>
          </cell>
          <cell r="F15">
            <v>120</v>
          </cell>
        </row>
        <row r="16">
          <cell r="B16" t="str">
            <v>Dvořáková Barbora</v>
          </cell>
          <cell r="C16">
            <v>2008</v>
          </cell>
          <cell r="D16" t="str">
            <v>JH</v>
          </cell>
          <cell r="E16" t="str">
            <v>Jírová, Zádrapová, Vybíralová</v>
          </cell>
          <cell r="F16">
            <v>113</v>
          </cell>
        </row>
        <row r="17">
          <cell r="B17" t="str">
            <v>Füllsaková Kateřina</v>
          </cell>
          <cell r="C17">
            <v>2008</v>
          </cell>
          <cell r="D17" t="str">
            <v>JH</v>
          </cell>
          <cell r="E17" t="str">
            <v>Jírová, Zádrapová, Vybíralová</v>
          </cell>
          <cell r="F17">
            <v>129</v>
          </cell>
        </row>
        <row r="18">
          <cell r="B18" t="str">
            <v>Vybíralová Kateřina</v>
          </cell>
          <cell r="C18">
            <v>2008</v>
          </cell>
          <cell r="D18" t="str">
            <v>JH</v>
          </cell>
          <cell r="E18" t="str">
            <v>Jírová, Zádrapová, Vybíralová</v>
          </cell>
          <cell r="F18">
            <v>125</v>
          </cell>
        </row>
        <row r="19">
          <cell r="B19" t="str">
            <v>Holická Anna</v>
          </cell>
          <cell r="C19">
            <v>2009</v>
          </cell>
          <cell r="D19" t="str">
            <v>JH</v>
          </cell>
          <cell r="E19" t="str">
            <v>Dvořáková, Látová, Špačková</v>
          </cell>
          <cell r="F19">
            <v>112</v>
          </cell>
        </row>
        <row r="20">
          <cell r="B20" t="str">
            <v>Vendlová Anna</v>
          </cell>
          <cell r="C20">
            <v>2009</v>
          </cell>
          <cell r="D20" t="str">
            <v>JH</v>
          </cell>
          <cell r="E20" t="str">
            <v>Dvořáková, Látová, Špačková</v>
          </cell>
          <cell r="F20">
            <v>113</v>
          </cell>
        </row>
        <row r="21">
          <cell r="B21" t="str">
            <v>Dvořáková Anna</v>
          </cell>
          <cell r="C21">
            <v>2009</v>
          </cell>
          <cell r="D21" t="str">
            <v>JH</v>
          </cell>
          <cell r="E21" t="str">
            <v>Dvořáková, Látová, Špačková</v>
          </cell>
          <cell r="F21">
            <v>118</v>
          </cell>
        </row>
        <row r="22">
          <cell r="B22" t="str">
            <v>Špačková Barbora</v>
          </cell>
          <cell r="C22">
            <v>2009</v>
          </cell>
          <cell r="D22" t="str">
            <v>JH</v>
          </cell>
          <cell r="E22" t="str">
            <v>Dvořáková, Látová, Špačková</v>
          </cell>
          <cell r="F22">
            <v>111</v>
          </cell>
        </row>
        <row r="23">
          <cell r="B23" t="str">
            <v>Severová Sofie</v>
          </cell>
          <cell r="C23">
            <v>2009</v>
          </cell>
          <cell r="D23" t="str">
            <v>JH</v>
          </cell>
          <cell r="E23" t="str">
            <v>Dvořáková, Látová, Špačková</v>
          </cell>
          <cell r="F23">
            <v>117</v>
          </cell>
        </row>
        <row r="24">
          <cell r="B24" t="str">
            <v>White Hannah</v>
          </cell>
          <cell r="C24">
            <v>2008</v>
          </cell>
          <cell r="D24" t="str">
            <v>ČB</v>
          </cell>
          <cell r="E24" t="str">
            <v>Koňaříková, Loubalová</v>
          </cell>
          <cell r="F24">
            <v>120</v>
          </cell>
        </row>
        <row r="25">
          <cell r="B25" t="str">
            <v>Kolářová Natálie</v>
          </cell>
          <cell r="C25">
            <v>2008</v>
          </cell>
          <cell r="D25" t="str">
            <v>ČB</v>
          </cell>
          <cell r="E25" t="str">
            <v>Koňaříková, Loubalová</v>
          </cell>
          <cell r="F25">
            <v>132</v>
          </cell>
        </row>
        <row r="26">
          <cell r="B26" t="str">
            <v>Horáčková Adéla</v>
          </cell>
          <cell r="C26">
            <v>2009</v>
          </cell>
          <cell r="D26" t="str">
            <v>ČB</v>
          </cell>
          <cell r="E26" t="str">
            <v>Koňaříková, Loubalová</v>
          </cell>
          <cell r="F26">
            <v>117</v>
          </cell>
        </row>
        <row r="27">
          <cell r="B27" t="str">
            <v>Vanišová Anežka</v>
          </cell>
          <cell r="C27">
            <v>2008</v>
          </cell>
          <cell r="D27" t="str">
            <v>ČB</v>
          </cell>
          <cell r="E27" t="str">
            <v>Koňaříková, Loubalová</v>
          </cell>
          <cell r="F27">
            <v>114</v>
          </cell>
        </row>
        <row r="28">
          <cell r="B28" t="str">
            <v>Fialová Anna</v>
          </cell>
          <cell r="C28">
            <v>2009</v>
          </cell>
          <cell r="D28" t="str">
            <v>ČB</v>
          </cell>
          <cell r="E28" t="str">
            <v>Koňaříková, Loubalová</v>
          </cell>
          <cell r="F28">
            <v>120</v>
          </cell>
        </row>
        <row r="29">
          <cell r="B29" t="str">
            <v>Nováková Leontýna</v>
          </cell>
          <cell r="C29">
            <v>2009</v>
          </cell>
          <cell r="D29" t="str">
            <v>ČB</v>
          </cell>
          <cell r="E29" t="str">
            <v>Koňaříková, Loubalová</v>
          </cell>
          <cell r="F29">
            <v>121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"/>
      <sheetName val="vysl"/>
      <sheetName val="techd - ručně"/>
      <sheetName val="--"/>
      <sheetName val="tab2"/>
      <sheetName val="techd2 - neupraveno"/>
      <sheetName val="tab"/>
    </sheetNames>
    <sheetDataSet>
      <sheetData sheetId="0">
        <row r="1">
          <cell r="A1" t="str">
            <v>7. ročník - Podzimní závod přípravek Trhové Sviny - 11.10.2014</v>
          </cell>
        </row>
        <row r="2">
          <cell r="D2" t="str">
            <v>Mgr. Steinbauer Jan</v>
          </cell>
        </row>
        <row r="3">
          <cell r="D3" t="str">
            <v>MVDr. Hálová Naděžda</v>
          </cell>
        </row>
        <row r="4">
          <cell r="D4" t="str">
            <v>kategorie roč. 2004 - 2006</v>
          </cell>
        </row>
        <row r="9">
          <cell r="B9" t="str">
            <v>Konopa Miroslav</v>
          </cell>
          <cell r="C9">
            <v>2004</v>
          </cell>
          <cell r="D9" t="str">
            <v>TJ Spartak T. Sviny</v>
          </cell>
          <cell r="E9" t="str">
            <v>Hálová Naďa</v>
          </cell>
          <cell r="F9">
            <v>138</v>
          </cell>
        </row>
        <row r="10">
          <cell r="B10" t="str">
            <v>Kojan František</v>
          </cell>
          <cell r="C10">
            <v>2004</v>
          </cell>
          <cell r="D10" t="str">
            <v>TJ Spartak T. Sviny</v>
          </cell>
          <cell r="E10" t="str">
            <v>Hálová Naďa</v>
          </cell>
          <cell r="F10">
            <v>143</v>
          </cell>
        </row>
        <row r="11">
          <cell r="B11" t="str">
            <v>Novotný František</v>
          </cell>
          <cell r="C11">
            <v>2006</v>
          </cell>
          <cell r="D11" t="str">
            <v>TJ Spartak T. Sviny</v>
          </cell>
          <cell r="E11" t="str">
            <v>Hálová Naďa</v>
          </cell>
          <cell r="F11">
            <v>138</v>
          </cell>
        </row>
        <row r="12">
          <cell r="B12" t="str">
            <v>Novotný Jiří</v>
          </cell>
          <cell r="C12">
            <v>2006</v>
          </cell>
          <cell r="D12" t="str">
            <v>TJ Spartak T. Sviny</v>
          </cell>
          <cell r="E12" t="str">
            <v>Hálová Naďa</v>
          </cell>
          <cell r="F12">
            <v>141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e"/>
      <sheetName val="vysl"/>
      <sheetName val="techd - ručně"/>
      <sheetName val="--"/>
      <sheetName val="tab2"/>
      <sheetName val="techd2 - neupraveno"/>
      <sheetName val="tab"/>
    </sheetNames>
    <sheetDataSet>
      <sheetData sheetId="0">
        <row r="1">
          <cell r="A1" t="str">
            <v>7. ročník - Podzimní závod přípravek Trhové Sviny - 11.10.2014</v>
          </cell>
        </row>
        <row r="2">
          <cell r="D2" t="str">
            <v>Mgr. Steinbauer Jan</v>
          </cell>
        </row>
        <row r="3">
          <cell r="D3" t="str">
            <v>MVDr. Hálová Naděžda</v>
          </cell>
        </row>
        <row r="4">
          <cell r="D4" t="str">
            <v>kategorie roč. 2007 a ml.</v>
          </cell>
        </row>
        <row r="8">
          <cell r="B8" t="str">
            <v>Adam Petr</v>
          </cell>
          <cell r="C8">
            <v>2007</v>
          </cell>
          <cell r="D8" t="str">
            <v>TJ Slovan J. Hradec</v>
          </cell>
          <cell r="E8" t="str">
            <v>Adamová</v>
          </cell>
          <cell r="F8">
            <v>130</v>
          </cell>
        </row>
        <row r="9">
          <cell r="B9" t="str">
            <v>Kamenický Viktor</v>
          </cell>
          <cell r="C9">
            <v>2008</v>
          </cell>
          <cell r="D9" t="str">
            <v>TJ Slovan J. Hradec</v>
          </cell>
          <cell r="E9" t="str">
            <v>Adamová</v>
          </cell>
          <cell r="F9">
            <v>122</v>
          </cell>
        </row>
        <row r="11">
          <cell r="B11" t="str">
            <v>Suja Jan</v>
          </cell>
          <cell r="C11">
            <v>2007</v>
          </cell>
          <cell r="D11" t="str">
            <v>Loko Veselí n./L.</v>
          </cell>
          <cell r="E11" t="str">
            <v>Záhorová</v>
          </cell>
          <cell r="F11">
            <v>126</v>
          </cell>
        </row>
        <row r="12">
          <cell r="B12" t="str">
            <v>Vondrášek Václav</v>
          </cell>
          <cell r="C12">
            <v>2009</v>
          </cell>
          <cell r="D12" t="str">
            <v>Loko Veselí n./L.</v>
          </cell>
          <cell r="E12" t="str">
            <v>Záhorová</v>
          </cell>
          <cell r="F12">
            <v>118</v>
          </cell>
        </row>
        <row r="13">
          <cell r="B13" t="str">
            <v>Kaftan Jan</v>
          </cell>
          <cell r="C13">
            <v>2009</v>
          </cell>
          <cell r="D13" t="str">
            <v>TJ Spartak T. Sviny</v>
          </cell>
          <cell r="E13" t="str">
            <v>Záhorková L.</v>
          </cell>
          <cell r="F13">
            <v>117</v>
          </cell>
        </row>
        <row r="14">
          <cell r="B14" t="str">
            <v>Kuboušek Vojtěch</v>
          </cell>
          <cell r="C14">
            <v>2008</v>
          </cell>
          <cell r="D14" t="str">
            <v>TJ Spartak T. Sviny</v>
          </cell>
          <cell r="E14" t="str">
            <v>Hanušová</v>
          </cell>
          <cell r="F14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zoomScale="90" zoomScaleNormal="90" zoomScalePageLayoutView="0" workbookViewId="0" topLeftCell="A1">
      <selection activeCell="Y26" sqref="Y26"/>
    </sheetView>
  </sheetViews>
  <sheetFormatPr defaultColWidth="9.140625" defaultRowHeight="15"/>
  <cols>
    <col min="1" max="1" width="3.57421875" style="1" customWidth="1"/>
    <col min="2" max="2" width="17.57421875" style="1" customWidth="1"/>
    <col min="3" max="4" width="4.57421875" style="1" customWidth="1"/>
    <col min="5" max="5" width="5.140625" style="1" customWidth="1"/>
    <col min="6" max="6" width="14.140625" style="1" customWidth="1"/>
    <col min="7" max="7" width="5.7109375" style="1" customWidth="1"/>
    <col min="8" max="8" width="6.57421875" style="1" customWidth="1"/>
    <col min="9" max="11" width="5.7109375" style="1" customWidth="1"/>
    <col min="12" max="12" width="6.421875" style="1" customWidth="1"/>
    <col min="13" max="13" width="5.7109375" style="1" customWidth="1"/>
    <col min="14" max="14" width="6.57421875" style="1" customWidth="1"/>
    <col min="15" max="19" width="5.7109375" style="1" customWidth="1"/>
    <col min="20" max="31" width="5.00390625" style="1" customWidth="1"/>
    <col min="32" max="32" width="7.7109375" style="1" customWidth="1"/>
    <col min="33" max="16384" width="9.140625" style="1" customWidth="1"/>
  </cols>
  <sheetData>
    <row r="1" spans="1:32" ht="18.75" customHeight="1">
      <c r="A1" s="55" t="str">
        <f>'[3]pre'!A1</f>
        <v>7. ročník - Podzimní závod přípravek Trhové Sviny - 11.10.2014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2:31" ht="12.75" customHeight="1">
      <c r="B2" s="2" t="s">
        <v>0</v>
      </c>
      <c r="C2" s="3"/>
      <c r="D2" s="3"/>
      <c r="E2" s="4" t="str">
        <f>'[3]pre'!D2</f>
        <v>Mgr. Steinbauer Jan</v>
      </c>
      <c r="T2" s="56" t="str">
        <f>'[3]pre'!D4</f>
        <v>kategorie 2008 a ml.</v>
      </c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2:31" ht="12.75" customHeight="1">
      <c r="B3" s="2" t="s">
        <v>1</v>
      </c>
      <c r="C3" s="3"/>
      <c r="D3" s="3"/>
      <c r="E3" s="4" t="str">
        <f>'[3]pre'!D3</f>
        <v>MVDr. Hálová Naďa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0:31" ht="13.5" customHeight="1" thickBot="1"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2" ht="13.5" customHeight="1">
      <c r="A5" s="67" t="s">
        <v>2</v>
      </c>
      <c r="B5" s="49" t="s">
        <v>3</v>
      </c>
      <c r="C5" s="51" t="s">
        <v>4</v>
      </c>
      <c r="D5" s="51" t="s">
        <v>5</v>
      </c>
      <c r="E5" s="49" t="s">
        <v>6</v>
      </c>
      <c r="F5" s="49" t="s">
        <v>7</v>
      </c>
      <c r="G5" s="52" t="s">
        <v>8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2" t="s">
        <v>9</v>
      </c>
      <c r="U5" s="53"/>
      <c r="V5" s="53"/>
      <c r="W5" s="53"/>
      <c r="X5" s="53"/>
      <c r="Y5" s="53"/>
      <c r="Z5" s="53"/>
      <c r="AA5" s="53"/>
      <c r="AB5" s="53"/>
      <c r="AC5" s="53"/>
      <c r="AD5" s="53"/>
      <c r="AE5" s="54"/>
      <c r="AF5" s="58" t="s">
        <v>10</v>
      </c>
    </row>
    <row r="6" spans="1:32" ht="13.5" customHeight="1">
      <c r="A6" s="68"/>
      <c r="B6" s="50"/>
      <c r="C6" s="50"/>
      <c r="D6" s="50"/>
      <c r="E6" s="50"/>
      <c r="F6" s="50"/>
      <c r="G6" s="48" t="s">
        <v>11</v>
      </c>
      <c r="H6" s="48"/>
      <c r="I6" s="48" t="s">
        <v>12</v>
      </c>
      <c r="J6" s="48"/>
      <c r="K6" s="48" t="s">
        <v>13</v>
      </c>
      <c r="L6" s="48"/>
      <c r="M6" s="48"/>
      <c r="N6" s="48" t="s">
        <v>14</v>
      </c>
      <c r="O6" s="48"/>
      <c r="P6" s="48" t="s">
        <v>15</v>
      </c>
      <c r="Q6" s="48"/>
      <c r="R6" s="48" t="s">
        <v>16</v>
      </c>
      <c r="S6" s="48"/>
      <c r="T6" s="61" t="s">
        <v>17</v>
      </c>
      <c r="U6" s="62"/>
      <c r="V6" s="63"/>
      <c r="W6" s="61" t="s">
        <v>18</v>
      </c>
      <c r="X6" s="62"/>
      <c r="Y6" s="63"/>
      <c r="Z6" s="61" t="s">
        <v>19</v>
      </c>
      <c r="AA6" s="62"/>
      <c r="AB6" s="63"/>
      <c r="AC6" s="61" t="s">
        <v>20</v>
      </c>
      <c r="AD6" s="62"/>
      <c r="AE6" s="63"/>
      <c r="AF6" s="59"/>
    </row>
    <row r="7" spans="1:32" ht="13.5" customHeight="1" thickBot="1">
      <c r="A7" s="68"/>
      <c r="B7" s="50"/>
      <c r="C7" s="50"/>
      <c r="D7" s="50"/>
      <c r="E7" s="50"/>
      <c r="F7" s="50"/>
      <c r="G7" s="5" t="s">
        <v>21</v>
      </c>
      <c r="H7" s="5" t="s">
        <v>22</v>
      </c>
      <c r="I7" s="5" t="s">
        <v>21</v>
      </c>
      <c r="J7" s="5" t="s">
        <v>22</v>
      </c>
      <c r="K7" s="5" t="s">
        <v>21</v>
      </c>
      <c r="L7" s="5" t="s">
        <v>23</v>
      </c>
      <c r="M7" s="5" t="s">
        <v>22</v>
      </c>
      <c r="N7" s="5" t="s">
        <v>21</v>
      </c>
      <c r="O7" s="5" t="s">
        <v>22</v>
      </c>
      <c r="P7" s="5" t="s">
        <v>21</v>
      </c>
      <c r="Q7" s="5" t="s">
        <v>22</v>
      </c>
      <c r="R7" s="5" t="s">
        <v>21</v>
      </c>
      <c r="S7" s="5" t="s">
        <v>22</v>
      </c>
      <c r="T7" s="64"/>
      <c r="U7" s="65"/>
      <c r="V7" s="66"/>
      <c r="W7" s="64"/>
      <c r="X7" s="65"/>
      <c r="Y7" s="66"/>
      <c r="Z7" s="64"/>
      <c r="AA7" s="65"/>
      <c r="AB7" s="66"/>
      <c r="AC7" s="64"/>
      <c r="AD7" s="65"/>
      <c r="AE7" s="66"/>
      <c r="AF7" s="60"/>
    </row>
    <row r="8" spans="1:32" ht="12.75" customHeight="1">
      <c r="A8" s="7">
        <v>1</v>
      </c>
      <c r="B8" s="34" t="str">
        <f>'[3]pre'!B15</f>
        <v>Šímová Viktorie</v>
      </c>
      <c r="C8" s="35">
        <f>'[3]pre'!C15</f>
        <v>2008</v>
      </c>
      <c r="D8" s="36">
        <f>'[3]pre'!F15</f>
        <v>120</v>
      </c>
      <c r="E8" s="35" t="str">
        <f>'[3]pre'!D15</f>
        <v>JH</v>
      </c>
      <c r="F8" s="45" t="str">
        <f>'[3]pre'!E15</f>
        <v>Jírová, Zádrapová, Vybíralová</v>
      </c>
      <c r="G8" s="8">
        <v>17.21</v>
      </c>
      <c r="H8" s="9">
        <v>3.75</v>
      </c>
      <c r="I8" s="10">
        <v>10</v>
      </c>
      <c r="J8" s="9">
        <v>5</v>
      </c>
      <c r="K8" s="10">
        <v>152</v>
      </c>
      <c r="L8" s="9">
        <f aca="true" t="shared" si="0" ref="L8:L28">K8/D8</f>
        <v>1.2666666666666666</v>
      </c>
      <c r="M8" s="9">
        <v>4.5</v>
      </c>
      <c r="N8" s="8">
        <v>9</v>
      </c>
      <c r="O8" s="9">
        <v>3.25</v>
      </c>
      <c r="P8" s="10">
        <v>76</v>
      </c>
      <c r="Q8" s="9">
        <v>5</v>
      </c>
      <c r="R8" s="10">
        <v>10</v>
      </c>
      <c r="S8" s="9">
        <v>5</v>
      </c>
      <c r="T8" s="8">
        <v>10</v>
      </c>
      <c r="U8" s="8">
        <v>1.7</v>
      </c>
      <c r="V8" s="8">
        <v>8.3</v>
      </c>
      <c r="W8" s="8">
        <v>10</v>
      </c>
      <c r="X8" s="8">
        <v>1.3</v>
      </c>
      <c r="Y8" s="8">
        <v>8.7</v>
      </c>
      <c r="Z8" s="8">
        <v>10</v>
      </c>
      <c r="AA8" s="8">
        <v>2</v>
      </c>
      <c r="AB8" s="8">
        <v>8</v>
      </c>
      <c r="AC8" s="8">
        <v>10</v>
      </c>
      <c r="AD8" s="8">
        <v>1.25</v>
      </c>
      <c r="AE8" s="8">
        <v>8.75</v>
      </c>
      <c r="AF8" s="11">
        <f aca="true" t="shared" si="1" ref="AF8:AF28">SUM(H8+J8+M8+O8+Q8+S8+V8+Y8+AB8+AE8)</f>
        <v>60.25</v>
      </c>
    </row>
    <row r="9" spans="1:32" ht="12.75" customHeight="1">
      <c r="A9" s="12">
        <v>2</v>
      </c>
      <c r="B9" s="13" t="str">
        <f>'[3]pre'!B16</f>
        <v>Dvořáková Barbora</v>
      </c>
      <c r="C9" s="14">
        <f>'[3]pre'!C16</f>
        <v>2008</v>
      </c>
      <c r="D9" s="15">
        <f>'[3]pre'!F16</f>
        <v>113</v>
      </c>
      <c r="E9" s="14" t="str">
        <f>'[3]pre'!D16</f>
        <v>JH</v>
      </c>
      <c r="F9" s="46" t="str">
        <f>'[3]pre'!E16</f>
        <v>Jírová, Zádrapová, Vybíralová</v>
      </c>
      <c r="G9" s="17">
        <v>17.55</v>
      </c>
      <c r="H9" s="18">
        <v>3.25</v>
      </c>
      <c r="I9" s="19">
        <v>10</v>
      </c>
      <c r="J9" s="18">
        <v>5</v>
      </c>
      <c r="K9" s="19">
        <v>133</v>
      </c>
      <c r="L9" s="18">
        <f t="shared" si="0"/>
        <v>1.176991150442478</v>
      </c>
      <c r="M9" s="18">
        <v>3.25</v>
      </c>
      <c r="N9" s="17">
        <v>10.5</v>
      </c>
      <c r="O9" s="18">
        <v>2</v>
      </c>
      <c r="P9" s="19">
        <v>81</v>
      </c>
      <c r="Q9" s="18">
        <v>5</v>
      </c>
      <c r="R9" s="19">
        <v>10</v>
      </c>
      <c r="S9" s="18">
        <v>5</v>
      </c>
      <c r="T9" s="17">
        <v>10</v>
      </c>
      <c r="U9" s="17">
        <v>1.1</v>
      </c>
      <c r="V9" s="17">
        <v>8.9</v>
      </c>
      <c r="W9" s="17">
        <v>10</v>
      </c>
      <c r="X9" s="17">
        <v>1.2</v>
      </c>
      <c r="Y9" s="17">
        <v>8.8</v>
      </c>
      <c r="Z9" s="17">
        <v>10</v>
      </c>
      <c r="AA9" s="17">
        <v>1.6</v>
      </c>
      <c r="AB9" s="17">
        <v>8.4</v>
      </c>
      <c r="AC9" s="17">
        <v>10</v>
      </c>
      <c r="AD9" s="17">
        <v>0.65</v>
      </c>
      <c r="AE9" s="17">
        <v>9.35</v>
      </c>
      <c r="AF9" s="20">
        <f t="shared" si="1"/>
        <v>58.95</v>
      </c>
    </row>
    <row r="10" spans="1:32" ht="12.75" customHeight="1">
      <c r="A10" s="12">
        <v>3</v>
      </c>
      <c r="B10" s="13" t="str">
        <f>'[3]pre'!B18</f>
        <v>Vybíralová Kateřina</v>
      </c>
      <c r="C10" s="14">
        <f>'[3]pre'!C18</f>
        <v>2008</v>
      </c>
      <c r="D10" s="15">
        <f>'[3]pre'!F18</f>
        <v>125</v>
      </c>
      <c r="E10" s="14" t="str">
        <f>'[3]pre'!D18</f>
        <v>JH</v>
      </c>
      <c r="F10" s="46" t="str">
        <f>'[3]pre'!E18</f>
        <v>Jírová, Zádrapová, Vybíralová</v>
      </c>
      <c r="G10" s="17">
        <v>17.33</v>
      </c>
      <c r="H10" s="18">
        <v>3.5</v>
      </c>
      <c r="I10" s="19">
        <v>10</v>
      </c>
      <c r="J10" s="18">
        <v>5</v>
      </c>
      <c r="K10" s="19">
        <v>143</v>
      </c>
      <c r="L10" s="18">
        <f t="shared" si="0"/>
        <v>1.144</v>
      </c>
      <c r="M10" s="18">
        <v>3</v>
      </c>
      <c r="N10" s="17">
        <v>10.5</v>
      </c>
      <c r="O10" s="18">
        <v>2</v>
      </c>
      <c r="P10" s="19">
        <v>80</v>
      </c>
      <c r="Q10" s="18">
        <v>5</v>
      </c>
      <c r="R10" s="19">
        <v>10</v>
      </c>
      <c r="S10" s="18">
        <v>5</v>
      </c>
      <c r="T10" s="17">
        <v>10</v>
      </c>
      <c r="U10" s="17">
        <v>1.3</v>
      </c>
      <c r="V10" s="17">
        <v>8.7</v>
      </c>
      <c r="W10" s="17">
        <v>10</v>
      </c>
      <c r="X10" s="17">
        <v>1.5</v>
      </c>
      <c r="Y10" s="17">
        <v>8.5</v>
      </c>
      <c r="Z10" s="17">
        <v>10</v>
      </c>
      <c r="AA10" s="17">
        <v>1.45</v>
      </c>
      <c r="AB10" s="17">
        <v>8.55</v>
      </c>
      <c r="AC10" s="17">
        <v>10</v>
      </c>
      <c r="AD10" s="17">
        <v>0.6</v>
      </c>
      <c r="AE10" s="17">
        <v>9.4</v>
      </c>
      <c r="AF10" s="20">
        <f t="shared" si="1"/>
        <v>58.65</v>
      </c>
    </row>
    <row r="11" spans="1:32" ht="12.75" customHeight="1">
      <c r="A11" s="12">
        <v>4</v>
      </c>
      <c r="B11" s="13" t="str">
        <f>'[3]pre'!B17</f>
        <v>Füllsaková Kateřina</v>
      </c>
      <c r="C11" s="14">
        <f>'[3]pre'!C17</f>
        <v>2008</v>
      </c>
      <c r="D11" s="15">
        <f>'[3]pre'!F17</f>
        <v>129</v>
      </c>
      <c r="E11" s="14" t="str">
        <f>'[3]pre'!D17</f>
        <v>JH</v>
      </c>
      <c r="F11" s="46" t="str">
        <f>'[3]pre'!E17</f>
        <v>Jírová, Zádrapová, Vybíralová</v>
      </c>
      <c r="G11" s="17">
        <v>16.93</v>
      </c>
      <c r="H11" s="18">
        <v>4</v>
      </c>
      <c r="I11" s="19">
        <v>10</v>
      </c>
      <c r="J11" s="18">
        <v>5</v>
      </c>
      <c r="K11" s="19">
        <v>161</v>
      </c>
      <c r="L11" s="18">
        <f t="shared" si="0"/>
        <v>1.248062015503876</v>
      </c>
      <c r="M11" s="18">
        <v>4.25</v>
      </c>
      <c r="N11" s="17">
        <v>13</v>
      </c>
      <c r="O11" s="18">
        <v>1.25</v>
      </c>
      <c r="P11" s="19">
        <v>80</v>
      </c>
      <c r="Q11" s="18">
        <v>5</v>
      </c>
      <c r="R11" s="19">
        <v>10</v>
      </c>
      <c r="S11" s="18">
        <v>5</v>
      </c>
      <c r="T11" s="17">
        <v>10</v>
      </c>
      <c r="U11" s="17">
        <v>2.1</v>
      </c>
      <c r="V11" s="17">
        <v>7.9</v>
      </c>
      <c r="W11" s="17">
        <v>10</v>
      </c>
      <c r="X11" s="17">
        <v>1.3</v>
      </c>
      <c r="Y11" s="17">
        <v>8.7</v>
      </c>
      <c r="Z11" s="17">
        <v>10</v>
      </c>
      <c r="AA11" s="17">
        <v>1.9</v>
      </c>
      <c r="AB11" s="17">
        <v>8.1</v>
      </c>
      <c r="AC11" s="17">
        <v>10</v>
      </c>
      <c r="AD11" s="17">
        <v>0.85</v>
      </c>
      <c r="AE11" s="17">
        <v>9.15</v>
      </c>
      <c r="AF11" s="20">
        <f t="shared" si="1"/>
        <v>58.349999999999994</v>
      </c>
    </row>
    <row r="12" spans="1:32" ht="12.75" customHeight="1">
      <c r="A12" s="12">
        <v>5</v>
      </c>
      <c r="B12" s="13" t="str">
        <f>'[3]pre'!B24</f>
        <v>White Hannah</v>
      </c>
      <c r="C12" s="14">
        <f>'[3]pre'!C24</f>
        <v>2008</v>
      </c>
      <c r="D12" s="15">
        <f>'[3]pre'!F24</f>
        <v>120</v>
      </c>
      <c r="E12" s="14" t="str">
        <f>'[3]pre'!D24</f>
        <v>ČB</v>
      </c>
      <c r="F12" s="46" t="str">
        <f>'[3]pre'!E24</f>
        <v>Koňaříková, Loubalová</v>
      </c>
      <c r="G12" s="17">
        <v>16.59</v>
      </c>
      <c r="H12" s="18">
        <v>4.25</v>
      </c>
      <c r="I12" s="19">
        <v>10</v>
      </c>
      <c r="J12" s="18">
        <v>5</v>
      </c>
      <c r="K12" s="19">
        <v>164</v>
      </c>
      <c r="L12" s="18">
        <f t="shared" si="0"/>
        <v>1.3666666666666667</v>
      </c>
      <c r="M12" s="18">
        <v>5</v>
      </c>
      <c r="N12" s="17">
        <v>8.3</v>
      </c>
      <c r="O12" s="18">
        <v>3.75</v>
      </c>
      <c r="P12" s="19">
        <v>53</v>
      </c>
      <c r="Q12" s="18">
        <v>3</v>
      </c>
      <c r="R12" s="19">
        <v>10</v>
      </c>
      <c r="S12" s="18">
        <v>5</v>
      </c>
      <c r="T12" s="17">
        <v>10</v>
      </c>
      <c r="U12" s="17">
        <v>2.2</v>
      </c>
      <c r="V12" s="17">
        <v>7.8</v>
      </c>
      <c r="W12" s="17">
        <v>10</v>
      </c>
      <c r="X12" s="17">
        <v>2.1</v>
      </c>
      <c r="Y12" s="17">
        <v>7.9</v>
      </c>
      <c r="Z12" s="17">
        <v>8</v>
      </c>
      <c r="AA12" s="17">
        <v>1.15</v>
      </c>
      <c r="AB12" s="17">
        <v>6.85</v>
      </c>
      <c r="AC12" s="17">
        <v>10</v>
      </c>
      <c r="AD12" s="17">
        <v>2.4</v>
      </c>
      <c r="AE12" s="17">
        <v>7.6</v>
      </c>
      <c r="AF12" s="20">
        <f t="shared" si="1"/>
        <v>56.15</v>
      </c>
    </row>
    <row r="13" spans="1:32" ht="12.75" customHeight="1">
      <c r="A13" s="12">
        <v>6</v>
      </c>
      <c r="B13" s="13" t="str">
        <f>'[3]pre'!B19</f>
        <v>Holická Anna</v>
      </c>
      <c r="C13" s="14">
        <f>'[3]pre'!C19</f>
        <v>2009</v>
      </c>
      <c r="D13" s="15">
        <f>'[3]pre'!F19</f>
        <v>112</v>
      </c>
      <c r="E13" s="14" t="str">
        <f>'[3]pre'!D19</f>
        <v>JH</v>
      </c>
      <c r="F13" s="46" t="str">
        <f>'[3]pre'!E19</f>
        <v>Dvořáková, Látová, Špačková</v>
      </c>
      <c r="G13" s="17">
        <v>17.94</v>
      </c>
      <c r="H13" s="18">
        <v>3</v>
      </c>
      <c r="I13" s="19">
        <v>10</v>
      </c>
      <c r="J13" s="18">
        <v>5</v>
      </c>
      <c r="K13" s="19">
        <v>136</v>
      </c>
      <c r="L13" s="18">
        <f t="shared" si="0"/>
        <v>1.2142857142857142</v>
      </c>
      <c r="M13" s="18">
        <v>3.75</v>
      </c>
      <c r="N13" s="17">
        <v>10.6</v>
      </c>
      <c r="O13" s="18">
        <v>2</v>
      </c>
      <c r="P13" s="19">
        <v>62</v>
      </c>
      <c r="Q13" s="18">
        <v>3.75</v>
      </c>
      <c r="R13" s="19">
        <v>10</v>
      </c>
      <c r="S13" s="18">
        <v>5</v>
      </c>
      <c r="T13" s="17">
        <v>10</v>
      </c>
      <c r="U13" s="17">
        <v>3.3</v>
      </c>
      <c r="V13" s="17">
        <v>6.7</v>
      </c>
      <c r="W13" s="17">
        <v>10</v>
      </c>
      <c r="X13" s="17">
        <v>1.9</v>
      </c>
      <c r="Y13" s="17">
        <v>8.1</v>
      </c>
      <c r="Z13" s="17">
        <v>10</v>
      </c>
      <c r="AA13" s="17">
        <v>2.95</v>
      </c>
      <c r="AB13" s="17">
        <v>7.05</v>
      </c>
      <c r="AC13" s="17">
        <v>10</v>
      </c>
      <c r="AD13" s="17">
        <v>1.55</v>
      </c>
      <c r="AE13" s="17">
        <v>8.45</v>
      </c>
      <c r="AF13" s="20">
        <f t="shared" si="1"/>
        <v>52.8</v>
      </c>
    </row>
    <row r="14" spans="1:32" ht="12.75" customHeight="1">
      <c r="A14" s="12">
        <v>7</v>
      </c>
      <c r="B14" s="13" t="str">
        <f>'[3]pre'!B22</f>
        <v>Špačková Barbora</v>
      </c>
      <c r="C14" s="14">
        <f>'[3]pre'!C22</f>
        <v>2009</v>
      </c>
      <c r="D14" s="15">
        <f>'[3]pre'!F22</f>
        <v>111</v>
      </c>
      <c r="E14" s="14" t="str">
        <f>'[3]pre'!D22</f>
        <v>JH</v>
      </c>
      <c r="F14" s="46" t="str">
        <f>'[3]pre'!E22</f>
        <v>Dvořáková, Látová, Špačková</v>
      </c>
      <c r="G14" s="17">
        <v>17.97</v>
      </c>
      <c r="H14" s="18">
        <v>3</v>
      </c>
      <c r="I14" s="19">
        <v>4</v>
      </c>
      <c r="J14" s="18">
        <v>2</v>
      </c>
      <c r="K14" s="19">
        <v>136</v>
      </c>
      <c r="L14" s="18">
        <f t="shared" si="0"/>
        <v>1.2252252252252251</v>
      </c>
      <c r="M14" s="18">
        <v>4</v>
      </c>
      <c r="N14" s="17">
        <v>16.5</v>
      </c>
      <c r="O14" s="18">
        <v>0.5</v>
      </c>
      <c r="P14" s="19">
        <v>55</v>
      </c>
      <c r="Q14" s="18">
        <v>3.25</v>
      </c>
      <c r="R14" s="19">
        <v>10</v>
      </c>
      <c r="S14" s="18">
        <v>5</v>
      </c>
      <c r="T14" s="17">
        <v>10</v>
      </c>
      <c r="U14" s="17">
        <v>2.3</v>
      </c>
      <c r="V14" s="17">
        <v>7.7</v>
      </c>
      <c r="W14" s="17">
        <v>10</v>
      </c>
      <c r="X14" s="17">
        <v>2.6</v>
      </c>
      <c r="Y14" s="17">
        <v>7.4</v>
      </c>
      <c r="Z14" s="17">
        <v>10</v>
      </c>
      <c r="AA14" s="17">
        <v>2.45</v>
      </c>
      <c r="AB14" s="17">
        <v>7.55</v>
      </c>
      <c r="AC14" s="17">
        <v>10</v>
      </c>
      <c r="AD14" s="17">
        <v>1.9</v>
      </c>
      <c r="AE14" s="17">
        <v>8.1</v>
      </c>
      <c r="AF14" s="20">
        <f t="shared" si="1"/>
        <v>48.5</v>
      </c>
    </row>
    <row r="15" spans="1:32" ht="12.75" customHeight="1">
      <c r="A15" s="12">
        <v>8</v>
      </c>
      <c r="B15" s="13" t="str">
        <f>'[3]pre'!B23</f>
        <v>Severová Sofie</v>
      </c>
      <c r="C15" s="14">
        <f>'[3]pre'!C23</f>
        <v>2009</v>
      </c>
      <c r="D15" s="15">
        <f>'[3]pre'!F23</f>
        <v>117</v>
      </c>
      <c r="E15" s="14" t="str">
        <f>'[3]pre'!D23</f>
        <v>JH</v>
      </c>
      <c r="F15" s="46" t="str">
        <f>'[3]pre'!E23</f>
        <v>Dvořáková, Látová, Špačková</v>
      </c>
      <c r="G15" s="17">
        <v>19.04</v>
      </c>
      <c r="H15" s="18">
        <v>1.75</v>
      </c>
      <c r="I15" s="19">
        <v>7</v>
      </c>
      <c r="J15" s="18">
        <v>3.5</v>
      </c>
      <c r="K15" s="19">
        <v>150</v>
      </c>
      <c r="L15" s="18">
        <f t="shared" si="0"/>
        <v>1.2820512820512822</v>
      </c>
      <c r="M15" s="18">
        <v>4.75</v>
      </c>
      <c r="N15" s="17">
        <v>9.7</v>
      </c>
      <c r="O15" s="18">
        <v>2.75</v>
      </c>
      <c r="P15" s="19">
        <v>57</v>
      </c>
      <c r="Q15" s="18">
        <v>3.5</v>
      </c>
      <c r="R15" s="19">
        <v>10</v>
      </c>
      <c r="S15" s="18">
        <v>5</v>
      </c>
      <c r="T15" s="17">
        <v>10</v>
      </c>
      <c r="U15" s="17">
        <v>1.8</v>
      </c>
      <c r="V15" s="17">
        <v>8.2</v>
      </c>
      <c r="W15" s="17">
        <v>10</v>
      </c>
      <c r="X15" s="17">
        <v>3.8</v>
      </c>
      <c r="Y15" s="17">
        <v>6.2</v>
      </c>
      <c r="Z15" s="17">
        <v>8</v>
      </c>
      <c r="AA15" s="17">
        <v>4.85</v>
      </c>
      <c r="AB15" s="17">
        <v>3.15</v>
      </c>
      <c r="AC15" s="17">
        <v>10</v>
      </c>
      <c r="AD15" s="17">
        <v>4.25</v>
      </c>
      <c r="AE15" s="17">
        <v>5.75</v>
      </c>
      <c r="AF15" s="20">
        <f t="shared" si="1"/>
        <v>44.55</v>
      </c>
    </row>
    <row r="16" spans="1:32" ht="12.75" customHeight="1">
      <c r="A16" s="12">
        <v>9</v>
      </c>
      <c r="B16" s="13" t="str">
        <f>'[3]pre'!B21</f>
        <v>Dvořáková Anna</v>
      </c>
      <c r="C16" s="14">
        <f>'[3]pre'!C21</f>
        <v>2009</v>
      </c>
      <c r="D16" s="15">
        <f>'[3]pre'!F21</f>
        <v>118</v>
      </c>
      <c r="E16" s="14" t="str">
        <f>'[3]pre'!D21</f>
        <v>JH</v>
      </c>
      <c r="F16" s="46" t="str">
        <f>'[3]pre'!E21</f>
        <v>Dvořáková, Látová, Špačková</v>
      </c>
      <c r="G16" s="17">
        <v>18.08</v>
      </c>
      <c r="H16" s="18">
        <v>2.75</v>
      </c>
      <c r="I16" s="19">
        <v>1</v>
      </c>
      <c r="J16" s="18">
        <v>0.5</v>
      </c>
      <c r="K16" s="19">
        <v>116</v>
      </c>
      <c r="L16" s="18">
        <f t="shared" si="0"/>
        <v>0.9830508474576272</v>
      </c>
      <c r="M16" s="18">
        <v>1</v>
      </c>
      <c r="N16" s="17">
        <v>16.5</v>
      </c>
      <c r="O16" s="18">
        <v>0.5</v>
      </c>
      <c r="P16" s="19">
        <v>68</v>
      </c>
      <c r="Q16" s="18">
        <v>4.25</v>
      </c>
      <c r="R16" s="19">
        <v>10</v>
      </c>
      <c r="S16" s="18">
        <v>5</v>
      </c>
      <c r="T16" s="17">
        <v>10</v>
      </c>
      <c r="U16" s="17">
        <v>2.9</v>
      </c>
      <c r="V16" s="17">
        <v>7.1</v>
      </c>
      <c r="W16" s="17">
        <v>8</v>
      </c>
      <c r="X16" s="17">
        <v>3.6</v>
      </c>
      <c r="Y16" s="17">
        <v>4.4</v>
      </c>
      <c r="Z16" s="17">
        <v>10</v>
      </c>
      <c r="AA16" s="17">
        <v>2.85</v>
      </c>
      <c r="AB16" s="17">
        <v>7.15</v>
      </c>
      <c r="AC16" s="17">
        <v>10</v>
      </c>
      <c r="AD16" s="17">
        <v>3.8</v>
      </c>
      <c r="AE16" s="17">
        <v>6.2</v>
      </c>
      <c r="AF16" s="20">
        <f t="shared" si="1"/>
        <v>38.85</v>
      </c>
    </row>
    <row r="17" spans="1:32" ht="12.75" customHeight="1">
      <c r="A17" s="12">
        <v>10</v>
      </c>
      <c r="B17" s="13" t="str">
        <f>'[3]pre'!B20</f>
        <v>Vendlová Anna</v>
      </c>
      <c r="C17" s="14">
        <f>'[3]pre'!C20</f>
        <v>2009</v>
      </c>
      <c r="D17" s="15">
        <f>'[3]pre'!F20</f>
        <v>113</v>
      </c>
      <c r="E17" s="14" t="str">
        <f>'[3]pre'!D20</f>
        <v>JH</v>
      </c>
      <c r="F17" s="46" t="str">
        <f>'[3]pre'!E20</f>
        <v>Dvořáková, Látová, Špačková</v>
      </c>
      <c r="G17" s="17">
        <v>19.96</v>
      </c>
      <c r="H17" s="18">
        <v>1.25</v>
      </c>
      <c r="I17" s="19">
        <v>1</v>
      </c>
      <c r="J17" s="18">
        <v>0.5</v>
      </c>
      <c r="K17" s="19">
        <v>107</v>
      </c>
      <c r="L17" s="18">
        <f t="shared" si="0"/>
        <v>0.9469026548672567</v>
      </c>
      <c r="M17" s="18">
        <v>0.5</v>
      </c>
      <c r="N17" s="17">
        <v>15.6</v>
      </c>
      <c r="O17" s="18">
        <v>0.75</v>
      </c>
      <c r="P17" s="19">
        <v>55</v>
      </c>
      <c r="Q17" s="18">
        <v>3.25</v>
      </c>
      <c r="R17" s="19">
        <v>10</v>
      </c>
      <c r="S17" s="18">
        <v>5</v>
      </c>
      <c r="T17" s="17">
        <v>10</v>
      </c>
      <c r="U17" s="17">
        <v>4</v>
      </c>
      <c r="V17" s="17">
        <v>6</v>
      </c>
      <c r="W17" s="17">
        <v>10</v>
      </c>
      <c r="X17" s="17">
        <v>2.8</v>
      </c>
      <c r="Y17" s="17">
        <v>7.2</v>
      </c>
      <c r="Z17" s="17">
        <v>10</v>
      </c>
      <c r="AA17" s="17">
        <v>3.3</v>
      </c>
      <c r="AB17" s="17">
        <v>6.7</v>
      </c>
      <c r="AC17" s="17">
        <v>10</v>
      </c>
      <c r="AD17" s="17">
        <v>2.6</v>
      </c>
      <c r="AE17" s="17">
        <v>7.4</v>
      </c>
      <c r="AF17" s="20">
        <f t="shared" si="1"/>
        <v>38.55</v>
      </c>
    </row>
    <row r="18" spans="1:32" ht="12.75">
      <c r="A18" s="12">
        <v>11</v>
      </c>
      <c r="B18" s="13" t="str">
        <f>'[3]pre'!B10</f>
        <v>Kubaláková Adéla</v>
      </c>
      <c r="C18" s="14">
        <f>'[3]pre'!C10</f>
        <v>2009</v>
      </c>
      <c r="D18" s="15">
        <f>'[3]pre'!F10</f>
        <v>113</v>
      </c>
      <c r="E18" s="14" t="str">
        <f>'[3]pre'!D10</f>
        <v>NV</v>
      </c>
      <c r="F18" s="46" t="str">
        <f>'[3]pre'!E10</f>
        <v>Pfaurová, Kubaláková, Plavcová</v>
      </c>
      <c r="G18" s="17">
        <v>18.17</v>
      </c>
      <c r="H18" s="18">
        <v>2.75</v>
      </c>
      <c r="I18" s="19">
        <v>2</v>
      </c>
      <c r="J18" s="18">
        <v>1</v>
      </c>
      <c r="K18" s="19">
        <v>134</v>
      </c>
      <c r="L18" s="18">
        <f t="shared" si="0"/>
        <v>1.1858407079646018</v>
      </c>
      <c r="M18" s="18">
        <v>3.5</v>
      </c>
      <c r="N18" s="17">
        <v>12</v>
      </c>
      <c r="O18" s="18">
        <v>1.5</v>
      </c>
      <c r="P18" s="19">
        <v>39</v>
      </c>
      <c r="Q18" s="18">
        <v>2</v>
      </c>
      <c r="R18" s="19">
        <v>10</v>
      </c>
      <c r="S18" s="18">
        <v>5</v>
      </c>
      <c r="T18" s="17">
        <v>10</v>
      </c>
      <c r="U18" s="17">
        <v>4.3</v>
      </c>
      <c r="V18" s="17">
        <v>5.7</v>
      </c>
      <c r="W18" s="17">
        <v>8.5</v>
      </c>
      <c r="X18" s="17">
        <v>3</v>
      </c>
      <c r="Y18" s="17">
        <v>5.5</v>
      </c>
      <c r="Z18" s="17">
        <v>8</v>
      </c>
      <c r="AA18" s="17">
        <v>3</v>
      </c>
      <c r="AB18" s="17">
        <v>5</v>
      </c>
      <c r="AC18" s="17">
        <v>8</v>
      </c>
      <c r="AD18" s="17">
        <v>2.9</v>
      </c>
      <c r="AE18" s="17">
        <v>5.1</v>
      </c>
      <c r="AF18" s="20">
        <f t="shared" si="1"/>
        <v>37.05</v>
      </c>
    </row>
    <row r="19" spans="1:32" ht="12.75">
      <c r="A19" s="12">
        <v>12</v>
      </c>
      <c r="B19" s="13" t="str">
        <f>'[3]pre'!B26</f>
        <v>Horáčková Adéla</v>
      </c>
      <c r="C19" s="14">
        <f>'[3]pre'!C26</f>
        <v>2009</v>
      </c>
      <c r="D19" s="15">
        <f>'[3]pre'!F26</f>
        <v>117</v>
      </c>
      <c r="E19" s="14" t="str">
        <f>'[3]pre'!D26</f>
        <v>ČB</v>
      </c>
      <c r="F19" s="46" t="str">
        <f>'[3]pre'!E26</f>
        <v>Koňaříková, Loubalová</v>
      </c>
      <c r="G19" s="17">
        <v>18.26</v>
      </c>
      <c r="H19" s="18">
        <v>2.5</v>
      </c>
      <c r="I19" s="19">
        <v>2</v>
      </c>
      <c r="J19" s="18">
        <v>1</v>
      </c>
      <c r="K19" s="19">
        <v>109</v>
      </c>
      <c r="L19" s="18">
        <f t="shared" si="0"/>
        <v>0.9316239316239316</v>
      </c>
      <c r="M19" s="18">
        <v>0.5</v>
      </c>
      <c r="N19" s="17">
        <v>15</v>
      </c>
      <c r="O19" s="18">
        <v>0.75</v>
      </c>
      <c r="P19" s="19">
        <v>55</v>
      </c>
      <c r="Q19" s="18">
        <v>3.25</v>
      </c>
      <c r="R19" s="19">
        <v>10</v>
      </c>
      <c r="S19" s="18">
        <v>5</v>
      </c>
      <c r="T19" s="17">
        <v>10</v>
      </c>
      <c r="U19" s="17">
        <v>3.5</v>
      </c>
      <c r="V19" s="17">
        <v>6.5</v>
      </c>
      <c r="W19" s="17">
        <v>8.5</v>
      </c>
      <c r="X19" s="17">
        <v>2.7</v>
      </c>
      <c r="Y19" s="17">
        <v>5.8</v>
      </c>
      <c r="Z19" s="17">
        <v>8</v>
      </c>
      <c r="AA19" s="17">
        <v>1.5</v>
      </c>
      <c r="AB19" s="17">
        <v>6.5</v>
      </c>
      <c r="AC19" s="17">
        <v>8</v>
      </c>
      <c r="AD19" s="17">
        <v>3.6</v>
      </c>
      <c r="AE19" s="17">
        <v>4.4</v>
      </c>
      <c r="AF19" s="20">
        <f t="shared" si="1"/>
        <v>36.2</v>
      </c>
    </row>
    <row r="20" spans="1:32" ht="12.75">
      <c r="A20" s="12">
        <v>13</v>
      </c>
      <c r="B20" s="13" t="str">
        <f>'[3]pre'!B28</f>
        <v>Fialová Anna</v>
      </c>
      <c r="C20" s="14">
        <f>'[3]pre'!C28</f>
        <v>2009</v>
      </c>
      <c r="D20" s="15">
        <f>'[3]pre'!F28</f>
        <v>120</v>
      </c>
      <c r="E20" s="14" t="str">
        <f>'[3]pre'!D28</f>
        <v>ČB</v>
      </c>
      <c r="F20" s="46" t="str">
        <f>'[3]pre'!E28</f>
        <v>Koňaříková, Loubalová</v>
      </c>
      <c r="G20" s="17">
        <v>17.56</v>
      </c>
      <c r="H20" s="18">
        <v>3.25</v>
      </c>
      <c r="I20" s="19">
        <v>2</v>
      </c>
      <c r="J20" s="18">
        <v>1</v>
      </c>
      <c r="K20" s="19">
        <v>97</v>
      </c>
      <c r="L20" s="18">
        <f t="shared" si="0"/>
        <v>0.8083333333333333</v>
      </c>
      <c r="M20" s="18">
        <v>0</v>
      </c>
      <c r="N20" s="17">
        <v>19.7</v>
      </c>
      <c r="O20" s="18">
        <v>0.5</v>
      </c>
      <c r="P20" s="19">
        <v>55</v>
      </c>
      <c r="Q20" s="18">
        <v>3.25</v>
      </c>
      <c r="R20" s="19">
        <v>10</v>
      </c>
      <c r="S20" s="18">
        <v>5</v>
      </c>
      <c r="T20" s="17">
        <v>10</v>
      </c>
      <c r="U20" s="17">
        <v>4.2</v>
      </c>
      <c r="V20" s="17">
        <v>5.8</v>
      </c>
      <c r="W20" s="17">
        <v>8.5</v>
      </c>
      <c r="X20" s="17">
        <v>3.3</v>
      </c>
      <c r="Y20" s="17">
        <v>5.2</v>
      </c>
      <c r="Z20" s="17">
        <v>8</v>
      </c>
      <c r="AA20" s="17">
        <v>1.8</v>
      </c>
      <c r="AB20" s="17">
        <v>6.2</v>
      </c>
      <c r="AC20" s="17">
        <v>8</v>
      </c>
      <c r="AD20" s="17">
        <v>3.35</v>
      </c>
      <c r="AE20" s="17">
        <v>4.65</v>
      </c>
      <c r="AF20" s="20">
        <f t="shared" si="1"/>
        <v>34.85</v>
      </c>
    </row>
    <row r="21" spans="1:32" ht="12.75">
      <c r="A21" s="12">
        <v>14</v>
      </c>
      <c r="B21" s="13" t="str">
        <f>'[3]pre'!B27</f>
        <v>Vanišová Anežka</v>
      </c>
      <c r="C21" s="14">
        <f>'[3]pre'!C27</f>
        <v>2008</v>
      </c>
      <c r="D21" s="15">
        <f>'[3]pre'!F27</f>
        <v>114</v>
      </c>
      <c r="E21" s="14" t="str">
        <f>'[3]pre'!D27</f>
        <v>ČB</v>
      </c>
      <c r="F21" s="46" t="str">
        <f>'[3]pre'!E27</f>
        <v>Koňaříková, Loubalová</v>
      </c>
      <c r="G21" s="17">
        <v>20.6</v>
      </c>
      <c r="H21" s="18">
        <v>0.75</v>
      </c>
      <c r="I21" s="19">
        <v>0</v>
      </c>
      <c r="J21" s="18">
        <v>0</v>
      </c>
      <c r="K21" s="19">
        <v>109</v>
      </c>
      <c r="L21" s="18">
        <f t="shared" si="0"/>
        <v>0.956140350877193</v>
      </c>
      <c r="M21" s="18">
        <v>0.75</v>
      </c>
      <c r="N21" s="17" t="s">
        <v>32</v>
      </c>
      <c r="O21" s="18">
        <v>0.25</v>
      </c>
      <c r="P21" s="19">
        <v>50</v>
      </c>
      <c r="Q21" s="18">
        <v>2.75</v>
      </c>
      <c r="R21" s="19">
        <v>10</v>
      </c>
      <c r="S21" s="18">
        <v>5</v>
      </c>
      <c r="T21" s="17">
        <v>10</v>
      </c>
      <c r="U21" s="17">
        <v>4.3</v>
      </c>
      <c r="V21" s="17">
        <v>5.7</v>
      </c>
      <c r="W21" s="17">
        <v>8.5</v>
      </c>
      <c r="X21" s="17">
        <v>2.1</v>
      </c>
      <c r="Y21" s="17">
        <v>6.4</v>
      </c>
      <c r="Z21" s="17">
        <v>8</v>
      </c>
      <c r="AA21" s="17">
        <v>1.8</v>
      </c>
      <c r="AB21" s="17">
        <v>6.2</v>
      </c>
      <c r="AC21" s="17">
        <v>8</v>
      </c>
      <c r="AD21" s="17">
        <v>2.55</v>
      </c>
      <c r="AE21" s="17">
        <v>5.45</v>
      </c>
      <c r="AF21" s="20">
        <f t="shared" si="1"/>
        <v>33.25</v>
      </c>
    </row>
    <row r="22" spans="1:32" ht="12.75">
      <c r="A22" s="12">
        <v>15</v>
      </c>
      <c r="B22" s="13" t="str">
        <f>'[3]pre'!B8</f>
        <v>Vicanová Berenika</v>
      </c>
      <c r="C22" s="14">
        <f>'[3]pre'!C8</f>
        <v>2008</v>
      </c>
      <c r="D22" s="15">
        <f>'[3]pre'!F8</f>
        <v>117</v>
      </c>
      <c r="E22" s="14" t="str">
        <f>'[3]pre'!D8</f>
        <v>NV</v>
      </c>
      <c r="F22" s="46" t="str">
        <f>'[3]pre'!E8</f>
        <v>Pfaurová, Kubaláková, Plavcová</v>
      </c>
      <c r="G22" s="17">
        <v>18.81</v>
      </c>
      <c r="H22" s="18">
        <v>2</v>
      </c>
      <c r="I22" s="19">
        <v>0</v>
      </c>
      <c r="J22" s="18">
        <v>0</v>
      </c>
      <c r="K22" s="19">
        <v>128</v>
      </c>
      <c r="L22" s="18">
        <f t="shared" si="0"/>
        <v>1.0940170940170941</v>
      </c>
      <c r="M22" s="18">
        <v>2.25</v>
      </c>
      <c r="N22" s="17" t="s">
        <v>32</v>
      </c>
      <c r="O22" s="18">
        <v>0.25</v>
      </c>
      <c r="P22" s="19">
        <v>29</v>
      </c>
      <c r="Q22" s="18">
        <v>1</v>
      </c>
      <c r="R22" s="19">
        <v>6</v>
      </c>
      <c r="S22" s="18">
        <v>3</v>
      </c>
      <c r="T22" s="17">
        <v>10</v>
      </c>
      <c r="U22" s="17">
        <v>2.4</v>
      </c>
      <c r="V22" s="17">
        <v>7.6</v>
      </c>
      <c r="W22" s="17">
        <v>8.5</v>
      </c>
      <c r="X22" s="17">
        <v>2.6</v>
      </c>
      <c r="Y22" s="17">
        <v>5.9</v>
      </c>
      <c r="Z22" s="17">
        <v>8</v>
      </c>
      <c r="AA22" s="17">
        <v>3.1</v>
      </c>
      <c r="AB22" s="17">
        <v>4.9</v>
      </c>
      <c r="AC22" s="17">
        <v>8</v>
      </c>
      <c r="AD22" s="17">
        <v>3.5</v>
      </c>
      <c r="AE22" s="17">
        <v>4.5</v>
      </c>
      <c r="AF22" s="20">
        <f t="shared" si="1"/>
        <v>31.4</v>
      </c>
    </row>
    <row r="23" spans="1:32" ht="12.75">
      <c r="A23" s="12">
        <v>16</v>
      </c>
      <c r="B23" s="13" t="str">
        <f>'[3]pre'!B12</f>
        <v>Jenknerová Kateřina</v>
      </c>
      <c r="C23" s="14">
        <f>'[3]pre'!C12</f>
        <v>2008</v>
      </c>
      <c r="D23" s="15">
        <f>'[3]pre'!F12</f>
        <v>121</v>
      </c>
      <c r="E23" s="14" t="str">
        <f>'[3]pre'!D12</f>
        <v>TS</v>
      </c>
      <c r="F23" s="46" t="str">
        <f>'[3]pre'!E12</f>
        <v>Hanušová</v>
      </c>
      <c r="G23" s="17">
        <v>19.81</v>
      </c>
      <c r="H23" s="18">
        <v>1.25</v>
      </c>
      <c r="I23" s="19">
        <v>2</v>
      </c>
      <c r="J23" s="18">
        <v>1</v>
      </c>
      <c r="K23" s="19">
        <v>110</v>
      </c>
      <c r="L23" s="18">
        <f t="shared" si="0"/>
        <v>0.9090909090909091</v>
      </c>
      <c r="M23" s="18">
        <v>0.5</v>
      </c>
      <c r="N23" s="17">
        <v>23.4</v>
      </c>
      <c r="O23" s="18">
        <v>0.5</v>
      </c>
      <c r="P23" s="19">
        <v>48</v>
      </c>
      <c r="Q23" s="18">
        <v>2.75</v>
      </c>
      <c r="R23" s="19">
        <v>10</v>
      </c>
      <c r="S23" s="18">
        <v>5</v>
      </c>
      <c r="T23" s="17">
        <v>10</v>
      </c>
      <c r="U23" s="17">
        <v>4.4</v>
      </c>
      <c r="V23" s="17">
        <v>5.6</v>
      </c>
      <c r="W23" s="17">
        <v>10</v>
      </c>
      <c r="X23" s="17">
        <v>3.2</v>
      </c>
      <c r="Y23" s="17">
        <v>6.8</v>
      </c>
      <c r="Z23" s="17">
        <v>8</v>
      </c>
      <c r="AA23" s="17">
        <v>4.5</v>
      </c>
      <c r="AB23" s="17">
        <v>3.5</v>
      </c>
      <c r="AC23" s="17">
        <v>8</v>
      </c>
      <c r="AD23" s="17">
        <v>4</v>
      </c>
      <c r="AE23" s="17">
        <v>4</v>
      </c>
      <c r="AF23" s="20">
        <f t="shared" si="1"/>
        <v>30.900000000000002</v>
      </c>
    </row>
    <row r="24" spans="1:32" ht="12.75">
      <c r="A24" s="12">
        <v>17</v>
      </c>
      <c r="B24" s="13" t="str">
        <f>'[3]pre'!B13</f>
        <v>Filisteinová Dominika</v>
      </c>
      <c r="C24" s="14">
        <f>'[3]pre'!C13</f>
        <v>2008</v>
      </c>
      <c r="D24" s="15">
        <f>'[3]pre'!F13</f>
        <v>125</v>
      </c>
      <c r="E24" s="14" t="str">
        <f>'[3]pre'!D13</f>
        <v>TS</v>
      </c>
      <c r="F24" s="46" t="str">
        <f>'[3]pre'!E13</f>
        <v>Hanušová</v>
      </c>
      <c r="G24" s="17">
        <v>19.06</v>
      </c>
      <c r="H24" s="18">
        <v>1.75</v>
      </c>
      <c r="I24" s="19">
        <v>0</v>
      </c>
      <c r="J24" s="18">
        <v>0</v>
      </c>
      <c r="K24" s="19">
        <v>116</v>
      </c>
      <c r="L24" s="18">
        <f t="shared" si="0"/>
        <v>0.928</v>
      </c>
      <c r="M24" s="18">
        <v>0.5</v>
      </c>
      <c r="N24" s="17" t="s">
        <v>32</v>
      </c>
      <c r="O24" s="18">
        <v>0.25</v>
      </c>
      <c r="P24" s="19">
        <v>32</v>
      </c>
      <c r="Q24" s="18">
        <v>1.25</v>
      </c>
      <c r="R24" s="19">
        <v>10</v>
      </c>
      <c r="S24" s="18">
        <v>5</v>
      </c>
      <c r="T24" s="17">
        <v>10</v>
      </c>
      <c r="U24" s="17">
        <v>3</v>
      </c>
      <c r="V24" s="17">
        <v>7</v>
      </c>
      <c r="W24" s="17">
        <v>8.5</v>
      </c>
      <c r="X24" s="17">
        <v>3.1</v>
      </c>
      <c r="Y24" s="17">
        <v>5.4</v>
      </c>
      <c r="Z24" s="17">
        <v>8</v>
      </c>
      <c r="AA24" s="17">
        <v>3.8</v>
      </c>
      <c r="AB24" s="17">
        <v>4.2</v>
      </c>
      <c r="AC24" s="17">
        <v>10</v>
      </c>
      <c r="AD24" s="17">
        <v>4.6</v>
      </c>
      <c r="AE24" s="17">
        <v>5.4</v>
      </c>
      <c r="AF24" s="20">
        <f t="shared" si="1"/>
        <v>30.75</v>
      </c>
    </row>
    <row r="25" spans="1:32" ht="12.75">
      <c r="A25" s="12">
        <v>18</v>
      </c>
      <c r="B25" s="13" t="str">
        <f>'[3]pre'!B25</f>
        <v>Kolářová Natálie</v>
      </c>
      <c r="C25" s="14">
        <f>'[3]pre'!C25</f>
        <v>2008</v>
      </c>
      <c r="D25" s="15">
        <f>'[3]pre'!F25</f>
        <v>132</v>
      </c>
      <c r="E25" s="14" t="str">
        <f>'[3]pre'!D25</f>
        <v>ČB</v>
      </c>
      <c r="F25" s="46" t="str">
        <f>'[3]pre'!E25</f>
        <v>Koňaříková, Loubalová</v>
      </c>
      <c r="G25" s="17">
        <v>21.02</v>
      </c>
      <c r="H25" s="18">
        <v>0.5</v>
      </c>
      <c r="I25" s="19">
        <v>0</v>
      </c>
      <c r="J25" s="18">
        <v>0</v>
      </c>
      <c r="K25" s="19">
        <v>125</v>
      </c>
      <c r="L25" s="18">
        <f t="shared" si="0"/>
        <v>0.946969696969697</v>
      </c>
      <c r="M25" s="18">
        <v>0.5</v>
      </c>
      <c r="N25" s="17">
        <v>21</v>
      </c>
      <c r="O25" s="18">
        <v>0.5</v>
      </c>
      <c r="P25" s="19">
        <v>39</v>
      </c>
      <c r="Q25" s="18">
        <v>2</v>
      </c>
      <c r="R25" s="19">
        <v>1</v>
      </c>
      <c r="S25" s="18">
        <v>0.5</v>
      </c>
      <c r="T25" s="17">
        <v>10</v>
      </c>
      <c r="U25" s="17">
        <v>6</v>
      </c>
      <c r="V25" s="17">
        <v>4</v>
      </c>
      <c r="W25" s="17">
        <v>8.5</v>
      </c>
      <c r="X25" s="17">
        <v>2.7</v>
      </c>
      <c r="Y25" s="17">
        <v>5.8</v>
      </c>
      <c r="Z25" s="17">
        <v>8</v>
      </c>
      <c r="AA25" s="17">
        <v>1.7</v>
      </c>
      <c r="AB25" s="17">
        <v>6.3</v>
      </c>
      <c r="AC25" s="17">
        <v>8</v>
      </c>
      <c r="AD25" s="17">
        <v>3.4</v>
      </c>
      <c r="AE25" s="17">
        <v>4.6</v>
      </c>
      <c r="AF25" s="20">
        <f t="shared" si="1"/>
        <v>24.700000000000003</v>
      </c>
    </row>
    <row r="26" spans="1:32" ht="12.75">
      <c r="A26" s="12">
        <v>19</v>
      </c>
      <c r="B26" s="13" t="str">
        <f>'[3]pre'!B11</f>
        <v>Mráčková Lea</v>
      </c>
      <c r="C26" s="14">
        <f>'[3]pre'!C11</f>
        <v>2009</v>
      </c>
      <c r="D26" s="15">
        <f>'[3]pre'!F11</f>
        <v>114</v>
      </c>
      <c r="E26" s="14" t="str">
        <f>'[3]pre'!D11</f>
        <v>TS</v>
      </c>
      <c r="F26" s="46" t="str">
        <f>'[3]pre'!E11</f>
        <v>Hanušová</v>
      </c>
      <c r="G26" s="17">
        <v>23.09</v>
      </c>
      <c r="H26" s="18">
        <v>0</v>
      </c>
      <c r="I26" s="19">
        <v>0</v>
      </c>
      <c r="J26" s="18">
        <v>0</v>
      </c>
      <c r="K26" s="19">
        <v>114</v>
      </c>
      <c r="L26" s="18">
        <f t="shared" si="0"/>
        <v>1</v>
      </c>
      <c r="M26" s="18">
        <v>1.25</v>
      </c>
      <c r="N26" s="17">
        <v>28.2</v>
      </c>
      <c r="O26" s="18">
        <v>0.5</v>
      </c>
      <c r="P26" s="19">
        <v>56</v>
      </c>
      <c r="Q26" s="18">
        <v>3.25</v>
      </c>
      <c r="R26" s="19">
        <v>3</v>
      </c>
      <c r="S26" s="18">
        <v>1.5</v>
      </c>
      <c r="T26" s="17">
        <v>10</v>
      </c>
      <c r="U26" s="17">
        <v>3.5</v>
      </c>
      <c r="V26" s="17">
        <v>6.5</v>
      </c>
      <c r="W26" s="17">
        <v>8.5</v>
      </c>
      <c r="X26" s="17">
        <v>5</v>
      </c>
      <c r="Y26" s="17">
        <v>3.5</v>
      </c>
      <c r="Z26" s="17">
        <v>8</v>
      </c>
      <c r="AA26" s="17">
        <v>4</v>
      </c>
      <c r="AB26" s="17">
        <v>4</v>
      </c>
      <c r="AC26" s="17">
        <v>8</v>
      </c>
      <c r="AD26" s="17">
        <v>5.65</v>
      </c>
      <c r="AE26" s="17">
        <v>2.35</v>
      </c>
      <c r="AF26" s="20">
        <f t="shared" si="1"/>
        <v>22.85</v>
      </c>
    </row>
    <row r="27" spans="1:32" ht="12.75">
      <c r="A27" s="12">
        <v>19</v>
      </c>
      <c r="B27" s="13" t="str">
        <f>'[3]pre'!B29</f>
        <v>Nováková Leontýna</v>
      </c>
      <c r="C27" s="14">
        <f>'[3]pre'!C29</f>
        <v>2009</v>
      </c>
      <c r="D27" s="15">
        <f>'[3]pre'!F29</f>
        <v>121</v>
      </c>
      <c r="E27" s="14" t="str">
        <f>'[3]pre'!D29</f>
        <v>ČB</v>
      </c>
      <c r="F27" s="46" t="str">
        <f>'[3]pre'!E29</f>
        <v>Koňaříková, Loubalová</v>
      </c>
      <c r="G27" s="17">
        <v>19.37</v>
      </c>
      <c r="H27" s="18">
        <v>1.5</v>
      </c>
      <c r="I27" s="19">
        <v>0</v>
      </c>
      <c r="J27" s="18">
        <v>0</v>
      </c>
      <c r="K27" s="19">
        <v>100</v>
      </c>
      <c r="L27" s="18">
        <f t="shared" si="0"/>
        <v>0.8264462809917356</v>
      </c>
      <c r="M27" s="18">
        <v>0</v>
      </c>
      <c r="N27" s="17" t="s">
        <v>32</v>
      </c>
      <c r="O27" s="18">
        <v>0.25</v>
      </c>
      <c r="P27" s="19">
        <v>41</v>
      </c>
      <c r="Q27" s="18">
        <v>2</v>
      </c>
      <c r="R27" s="19">
        <v>6</v>
      </c>
      <c r="S27" s="18">
        <v>3</v>
      </c>
      <c r="T27" s="17">
        <v>10</v>
      </c>
      <c r="U27" s="17">
        <v>5.5</v>
      </c>
      <c r="V27" s="17">
        <v>4.5</v>
      </c>
      <c r="W27" s="17">
        <v>2</v>
      </c>
      <c r="X27" s="17">
        <v>8</v>
      </c>
      <c r="Y27" s="17">
        <v>0</v>
      </c>
      <c r="Z27" s="17">
        <v>8</v>
      </c>
      <c r="AA27" s="17">
        <v>1.9</v>
      </c>
      <c r="AB27" s="17">
        <v>6.1</v>
      </c>
      <c r="AC27" s="17">
        <v>6</v>
      </c>
      <c r="AD27" s="17">
        <v>3.9</v>
      </c>
      <c r="AE27" s="17">
        <v>2.1</v>
      </c>
      <c r="AF27" s="20">
        <f t="shared" si="1"/>
        <v>19.450000000000003</v>
      </c>
    </row>
    <row r="28" spans="1:32" ht="13.5" thickBot="1">
      <c r="A28" s="24">
        <v>21</v>
      </c>
      <c r="B28" s="25" t="str">
        <f>'[3]pre'!B14</f>
        <v>Kocinová Helena</v>
      </c>
      <c r="C28" s="26">
        <f>'[3]pre'!C14</f>
        <v>2010</v>
      </c>
      <c r="D28" s="27">
        <f>'[3]pre'!F14</f>
        <v>110</v>
      </c>
      <c r="E28" s="26" t="str">
        <f>'[3]pre'!D14</f>
        <v>TS</v>
      </c>
      <c r="F28" s="47" t="str">
        <f>'[3]pre'!E14</f>
        <v>Záhorková L.</v>
      </c>
      <c r="G28" s="29">
        <v>21.66</v>
      </c>
      <c r="H28" s="30">
        <v>0.25</v>
      </c>
      <c r="I28" s="31">
        <v>1</v>
      </c>
      <c r="J28" s="30">
        <v>0.5</v>
      </c>
      <c r="K28" s="31">
        <v>87</v>
      </c>
      <c r="L28" s="30">
        <f t="shared" si="0"/>
        <v>0.7909090909090909</v>
      </c>
      <c r="M28" s="30">
        <v>0</v>
      </c>
      <c r="N28" s="29">
        <v>19.8</v>
      </c>
      <c r="O28" s="30">
        <v>0.5</v>
      </c>
      <c r="P28" s="31">
        <v>17</v>
      </c>
      <c r="Q28" s="30">
        <v>0.25</v>
      </c>
      <c r="R28" s="31">
        <v>10</v>
      </c>
      <c r="S28" s="30">
        <v>5</v>
      </c>
      <c r="T28" s="29">
        <v>10</v>
      </c>
      <c r="U28" s="29">
        <v>6</v>
      </c>
      <c r="V28" s="29">
        <v>4</v>
      </c>
      <c r="W28" s="29">
        <v>8</v>
      </c>
      <c r="X28" s="29">
        <v>5.5</v>
      </c>
      <c r="Y28" s="29">
        <v>2.5</v>
      </c>
      <c r="Z28" s="29">
        <v>8</v>
      </c>
      <c r="AA28" s="29">
        <v>5.5</v>
      </c>
      <c r="AB28" s="29">
        <v>2.5</v>
      </c>
      <c r="AC28" s="29">
        <v>8.5</v>
      </c>
      <c r="AD28" s="29">
        <v>6.4</v>
      </c>
      <c r="AE28" s="29">
        <v>2.1</v>
      </c>
      <c r="AF28" s="32">
        <f t="shared" si="1"/>
        <v>17.6</v>
      </c>
    </row>
    <row r="30" spans="2:3" ht="12.75">
      <c r="B30" s="33" t="s">
        <v>24</v>
      </c>
      <c r="C30" s="1" t="s">
        <v>25</v>
      </c>
    </row>
    <row r="31" ht="12.75">
      <c r="C31" s="1" t="s">
        <v>26</v>
      </c>
    </row>
    <row r="32" ht="12.75">
      <c r="C32" s="1" t="s">
        <v>27</v>
      </c>
    </row>
    <row r="33" ht="12.75">
      <c r="C33" s="1" t="s">
        <v>28</v>
      </c>
    </row>
  </sheetData>
  <sheetProtection/>
  <mergeCells count="21">
    <mergeCell ref="A5:A7"/>
    <mergeCell ref="P6:Q6"/>
    <mergeCell ref="F5:F7"/>
    <mergeCell ref="A1:AF1"/>
    <mergeCell ref="T2:AE4"/>
    <mergeCell ref="T5:AE5"/>
    <mergeCell ref="AF5:AF7"/>
    <mergeCell ref="T6:V7"/>
    <mergeCell ref="W6:Y7"/>
    <mergeCell ref="Z6:AB7"/>
    <mergeCell ref="AC6:AE7"/>
    <mergeCell ref="R6:S6"/>
    <mergeCell ref="B5:B7"/>
    <mergeCell ref="C5:C7"/>
    <mergeCell ref="D5:D7"/>
    <mergeCell ref="E5:E7"/>
    <mergeCell ref="G5:S5"/>
    <mergeCell ref="G6:H6"/>
    <mergeCell ref="I6:J6"/>
    <mergeCell ref="K6:M6"/>
    <mergeCell ref="N6:O6"/>
  </mergeCells>
  <printOptions/>
  <pageMargins left="0.1968503937007874" right="0.1968503937007874" top="0.3937007874015748" bottom="0.1968503937007874" header="0" footer="0"/>
  <pageSetup fitToHeight="2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"/>
  <sheetViews>
    <sheetView zoomScale="90" zoomScaleNormal="90" zoomScalePageLayoutView="0" workbookViewId="0" topLeftCell="A1">
      <selection activeCell="A1" sqref="A1:AF1"/>
    </sheetView>
  </sheetViews>
  <sheetFormatPr defaultColWidth="9.140625" defaultRowHeight="15"/>
  <cols>
    <col min="1" max="1" width="3.57421875" style="1" customWidth="1"/>
    <col min="2" max="2" width="14.8515625" style="1" customWidth="1"/>
    <col min="3" max="4" width="4.57421875" style="1" customWidth="1"/>
    <col min="5" max="5" width="5.140625" style="1" customWidth="1"/>
    <col min="6" max="6" width="14.7109375" style="1" customWidth="1"/>
    <col min="7" max="11" width="5.7109375" style="1" customWidth="1"/>
    <col min="12" max="12" width="6.28125" style="1" customWidth="1"/>
    <col min="13" max="13" width="5.7109375" style="1" customWidth="1"/>
    <col min="14" max="14" width="6.7109375" style="1" bestFit="1" customWidth="1"/>
    <col min="15" max="19" width="5.7109375" style="1" customWidth="1"/>
    <col min="20" max="31" width="5.00390625" style="1" customWidth="1"/>
    <col min="32" max="32" width="7.7109375" style="1" customWidth="1"/>
    <col min="33" max="16384" width="9.140625" style="1" customWidth="1"/>
  </cols>
  <sheetData>
    <row r="1" spans="1:32" ht="18.75" customHeight="1">
      <c r="A1" s="55" t="str">
        <f>'[2]pre'!A1</f>
        <v>7. ročník - Podzimní závod přípravek Trhové Sviny - 11.10.2014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2:31" ht="12.75" customHeight="1">
      <c r="B2" s="2" t="s">
        <v>0</v>
      </c>
      <c r="C2" s="3"/>
      <c r="D2" s="3"/>
      <c r="E2" s="4" t="s">
        <v>29</v>
      </c>
      <c r="T2" s="56" t="str">
        <f>'[2]pre'!D4</f>
        <v>kategorie 2007</v>
      </c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2:31" ht="12.75" customHeight="1">
      <c r="B3" s="2" t="s">
        <v>1</v>
      </c>
      <c r="C3" s="3"/>
      <c r="D3" s="3"/>
      <c r="E3" s="4" t="str">
        <f>'[2]pre'!D3</f>
        <v>MVDr. Hálová Naďa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0:31" ht="13.5" customHeight="1" thickBot="1"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2" ht="13.5" customHeight="1">
      <c r="A5" s="73" t="s">
        <v>2</v>
      </c>
      <c r="B5" s="69" t="s">
        <v>3</v>
      </c>
      <c r="C5" s="72" t="s">
        <v>4</v>
      </c>
      <c r="D5" s="72" t="s">
        <v>5</v>
      </c>
      <c r="E5" s="69" t="s">
        <v>6</v>
      </c>
      <c r="F5" s="69" t="s">
        <v>7</v>
      </c>
      <c r="G5" s="69" t="s">
        <v>8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 t="s">
        <v>9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58" t="s">
        <v>10</v>
      </c>
    </row>
    <row r="6" spans="1:32" ht="13.5" customHeight="1">
      <c r="A6" s="74"/>
      <c r="B6" s="70"/>
      <c r="C6" s="70"/>
      <c r="D6" s="70"/>
      <c r="E6" s="70"/>
      <c r="F6" s="70"/>
      <c r="G6" s="48" t="s">
        <v>11</v>
      </c>
      <c r="H6" s="48"/>
      <c r="I6" s="48" t="s">
        <v>12</v>
      </c>
      <c r="J6" s="48"/>
      <c r="K6" s="48" t="s">
        <v>13</v>
      </c>
      <c r="L6" s="48"/>
      <c r="M6" s="48"/>
      <c r="N6" s="48" t="s">
        <v>14</v>
      </c>
      <c r="O6" s="48"/>
      <c r="P6" s="48" t="s">
        <v>15</v>
      </c>
      <c r="Q6" s="48"/>
      <c r="R6" s="48" t="s">
        <v>16</v>
      </c>
      <c r="S6" s="48"/>
      <c r="T6" s="61" t="s">
        <v>17</v>
      </c>
      <c r="U6" s="62"/>
      <c r="V6" s="63"/>
      <c r="W6" s="61" t="s">
        <v>18</v>
      </c>
      <c r="X6" s="62"/>
      <c r="Y6" s="63"/>
      <c r="Z6" s="61" t="s">
        <v>19</v>
      </c>
      <c r="AA6" s="62"/>
      <c r="AB6" s="63"/>
      <c r="AC6" s="61" t="s">
        <v>20</v>
      </c>
      <c r="AD6" s="62"/>
      <c r="AE6" s="63"/>
      <c r="AF6" s="59"/>
    </row>
    <row r="7" spans="1:32" ht="13.5" customHeight="1" thickBot="1">
      <c r="A7" s="75"/>
      <c r="B7" s="71"/>
      <c r="C7" s="71"/>
      <c r="D7" s="71"/>
      <c r="E7" s="71"/>
      <c r="F7" s="71"/>
      <c r="G7" s="5" t="s">
        <v>21</v>
      </c>
      <c r="H7" s="5" t="s">
        <v>22</v>
      </c>
      <c r="I7" s="5" t="s">
        <v>21</v>
      </c>
      <c r="J7" s="5" t="s">
        <v>22</v>
      </c>
      <c r="K7" s="5" t="s">
        <v>21</v>
      </c>
      <c r="L7" s="5" t="s">
        <v>23</v>
      </c>
      <c r="M7" s="5" t="s">
        <v>22</v>
      </c>
      <c r="N7" s="5" t="s">
        <v>21</v>
      </c>
      <c r="O7" s="5" t="s">
        <v>22</v>
      </c>
      <c r="P7" s="5" t="s">
        <v>21</v>
      </c>
      <c r="Q7" s="5" t="s">
        <v>22</v>
      </c>
      <c r="R7" s="5" t="s">
        <v>21</v>
      </c>
      <c r="S7" s="5" t="s">
        <v>22</v>
      </c>
      <c r="T7" s="64"/>
      <c r="U7" s="65"/>
      <c r="V7" s="66"/>
      <c r="W7" s="64"/>
      <c r="X7" s="65"/>
      <c r="Y7" s="66"/>
      <c r="Z7" s="64"/>
      <c r="AA7" s="65"/>
      <c r="AB7" s="66"/>
      <c r="AC7" s="64"/>
      <c r="AD7" s="65"/>
      <c r="AE7" s="66"/>
      <c r="AF7" s="60"/>
    </row>
    <row r="8" spans="1:32" ht="12.75" customHeight="1">
      <c r="A8" s="7">
        <v>1</v>
      </c>
      <c r="B8" s="34" t="str">
        <f>'[2]pre'!B13</f>
        <v>Tisoňová Šárka</v>
      </c>
      <c r="C8" s="35">
        <f>'[2]pre'!C13</f>
        <v>2007</v>
      </c>
      <c r="D8" s="36">
        <f>'[2]pre'!F13</f>
        <v>119</v>
      </c>
      <c r="E8" s="35" t="str">
        <f>'[2]pre'!D13</f>
        <v>TS</v>
      </c>
      <c r="F8" s="37" t="str">
        <f>'[2]pre'!E13</f>
        <v>Záhorková J. a kol.</v>
      </c>
      <c r="G8" s="8">
        <v>17.29</v>
      </c>
      <c r="H8" s="9">
        <v>3</v>
      </c>
      <c r="I8" s="8">
        <v>8</v>
      </c>
      <c r="J8" s="9">
        <v>4</v>
      </c>
      <c r="K8" s="10">
        <v>131</v>
      </c>
      <c r="L8" s="9">
        <f aca="true" t="shared" si="0" ref="L8:L13">K8/D8</f>
        <v>1.1008403361344539</v>
      </c>
      <c r="M8" s="9">
        <v>2.5</v>
      </c>
      <c r="N8" s="8">
        <v>9.4</v>
      </c>
      <c r="O8" s="9">
        <v>2.5</v>
      </c>
      <c r="P8" s="10">
        <v>64</v>
      </c>
      <c r="Q8" s="9">
        <v>3.25</v>
      </c>
      <c r="R8" s="10">
        <v>10</v>
      </c>
      <c r="S8" s="9">
        <v>5</v>
      </c>
      <c r="T8" s="8">
        <v>10</v>
      </c>
      <c r="U8" s="9">
        <v>2.1</v>
      </c>
      <c r="V8" s="9">
        <v>7.9</v>
      </c>
      <c r="W8" s="8">
        <v>10</v>
      </c>
      <c r="X8" s="8">
        <v>1.8</v>
      </c>
      <c r="Y8" s="8">
        <v>8.2</v>
      </c>
      <c r="Z8" s="8">
        <v>10</v>
      </c>
      <c r="AA8" s="8">
        <v>2.5</v>
      </c>
      <c r="AB8" s="8">
        <v>7.5</v>
      </c>
      <c r="AC8" s="8">
        <v>10</v>
      </c>
      <c r="AD8" s="8">
        <v>1.55</v>
      </c>
      <c r="AE8" s="8">
        <v>8.45</v>
      </c>
      <c r="AF8" s="11">
        <f aca="true" t="shared" si="1" ref="AF8:AF13">SUM(H8+J8+M8+O8+Q8+S8+V8+Y8+AB8+AE8)</f>
        <v>52.3</v>
      </c>
    </row>
    <row r="9" spans="1:32" ht="12.75" customHeight="1">
      <c r="A9" s="12">
        <v>2</v>
      </c>
      <c r="B9" s="13" t="str">
        <f>'[2]pre'!B10</f>
        <v>Koptová Nela</v>
      </c>
      <c r="C9" s="14">
        <f>'[2]pre'!C10</f>
        <v>2007</v>
      </c>
      <c r="D9" s="15">
        <f>'[2]pre'!F10</f>
        <v>127</v>
      </c>
      <c r="E9" s="14" t="str">
        <f>'[2]pre'!D10</f>
        <v>TS</v>
      </c>
      <c r="F9" s="16" t="str">
        <f>'[2]pre'!E10</f>
        <v>Záhorková J. a kol.</v>
      </c>
      <c r="G9" s="17">
        <v>16.82</v>
      </c>
      <c r="H9" s="18">
        <v>3.5</v>
      </c>
      <c r="I9" s="17">
        <v>7</v>
      </c>
      <c r="J9" s="18">
        <v>3.5</v>
      </c>
      <c r="K9" s="19">
        <v>145</v>
      </c>
      <c r="L9" s="18">
        <f t="shared" si="0"/>
        <v>1.141732283464567</v>
      </c>
      <c r="M9" s="18">
        <v>3</v>
      </c>
      <c r="N9" s="17">
        <v>11.8</v>
      </c>
      <c r="O9" s="18">
        <v>1.25</v>
      </c>
      <c r="P9" s="19">
        <v>60</v>
      </c>
      <c r="Q9" s="18">
        <v>2.75</v>
      </c>
      <c r="R9" s="19">
        <v>10</v>
      </c>
      <c r="S9" s="18">
        <v>5</v>
      </c>
      <c r="T9" s="17">
        <v>10</v>
      </c>
      <c r="U9" s="18">
        <v>3</v>
      </c>
      <c r="V9" s="18">
        <v>7</v>
      </c>
      <c r="W9" s="17">
        <v>10</v>
      </c>
      <c r="X9" s="17">
        <v>3</v>
      </c>
      <c r="Y9" s="17">
        <v>7</v>
      </c>
      <c r="Z9" s="17">
        <v>10</v>
      </c>
      <c r="AA9" s="17">
        <v>2.3</v>
      </c>
      <c r="AB9" s="17">
        <v>7.7</v>
      </c>
      <c r="AC9" s="17">
        <v>10</v>
      </c>
      <c r="AD9" s="17">
        <v>3.05</v>
      </c>
      <c r="AE9" s="17">
        <v>6.95</v>
      </c>
      <c r="AF9" s="20">
        <f t="shared" si="1"/>
        <v>47.650000000000006</v>
      </c>
    </row>
    <row r="10" spans="1:32" ht="12.75" customHeight="1">
      <c r="A10" s="12">
        <v>3</v>
      </c>
      <c r="B10" s="13" t="str">
        <f>'[2]pre'!B11</f>
        <v>Kaftanová Jana</v>
      </c>
      <c r="C10" s="14">
        <f>'[2]pre'!C11</f>
        <v>2007</v>
      </c>
      <c r="D10" s="15">
        <f>'[2]pre'!F11</f>
        <v>128</v>
      </c>
      <c r="E10" s="14" t="str">
        <f>'[2]pre'!D11</f>
        <v>TS</v>
      </c>
      <c r="F10" s="16" t="str">
        <f>'[2]pre'!E11</f>
        <v>Záhorková J. a kol.</v>
      </c>
      <c r="G10" s="17">
        <v>17.09</v>
      </c>
      <c r="H10" s="18">
        <v>3.25</v>
      </c>
      <c r="I10" s="17">
        <v>2</v>
      </c>
      <c r="J10" s="18">
        <v>1</v>
      </c>
      <c r="K10" s="19">
        <v>149</v>
      </c>
      <c r="L10" s="18">
        <f t="shared" si="0"/>
        <v>1.1640625</v>
      </c>
      <c r="M10" s="18">
        <v>3.25</v>
      </c>
      <c r="N10" s="17">
        <v>11.1</v>
      </c>
      <c r="O10" s="18">
        <v>1.25</v>
      </c>
      <c r="P10" s="19">
        <v>61</v>
      </c>
      <c r="Q10" s="18">
        <v>3</v>
      </c>
      <c r="R10" s="19">
        <v>10</v>
      </c>
      <c r="S10" s="18">
        <v>5</v>
      </c>
      <c r="T10" s="17">
        <v>10</v>
      </c>
      <c r="U10" s="18">
        <v>2</v>
      </c>
      <c r="V10" s="18">
        <v>8</v>
      </c>
      <c r="W10" s="17">
        <v>10</v>
      </c>
      <c r="X10" s="17">
        <v>2.6</v>
      </c>
      <c r="Y10" s="17">
        <v>7.4</v>
      </c>
      <c r="Z10" s="17">
        <v>8</v>
      </c>
      <c r="AA10" s="17">
        <v>2</v>
      </c>
      <c r="AB10" s="17">
        <v>6</v>
      </c>
      <c r="AC10" s="17">
        <v>10</v>
      </c>
      <c r="AD10" s="17">
        <v>5.1</v>
      </c>
      <c r="AE10" s="17">
        <v>4.9</v>
      </c>
      <c r="AF10" s="20">
        <f t="shared" si="1"/>
        <v>43.05</v>
      </c>
    </row>
    <row r="11" spans="1:32" ht="12.75" customHeight="1">
      <c r="A11" s="12">
        <v>4</v>
      </c>
      <c r="B11" s="13" t="str">
        <f>'[2]pre'!B14</f>
        <v>Furioso Dana</v>
      </c>
      <c r="C11" s="14">
        <f>'[2]pre'!C14</f>
        <v>2007</v>
      </c>
      <c r="D11" s="15">
        <f>'[2]pre'!F14</f>
        <v>132</v>
      </c>
      <c r="E11" s="14" t="str">
        <f>'[2]pre'!D14</f>
        <v>TS</v>
      </c>
      <c r="F11" s="16" t="str">
        <f>'[2]pre'!E14</f>
        <v>Záhorková J. a kol.</v>
      </c>
      <c r="G11" s="17">
        <v>17.62</v>
      </c>
      <c r="H11" s="18">
        <v>2.75</v>
      </c>
      <c r="I11" s="17">
        <v>4</v>
      </c>
      <c r="J11" s="18">
        <v>2</v>
      </c>
      <c r="K11" s="19">
        <v>132</v>
      </c>
      <c r="L11" s="18">
        <f t="shared" si="0"/>
        <v>1</v>
      </c>
      <c r="M11" s="18">
        <v>1.25</v>
      </c>
      <c r="N11" s="17">
        <v>13.7</v>
      </c>
      <c r="O11" s="18">
        <v>0.75</v>
      </c>
      <c r="P11" s="19">
        <v>65</v>
      </c>
      <c r="Q11" s="18">
        <v>3.25</v>
      </c>
      <c r="R11" s="19">
        <v>5</v>
      </c>
      <c r="S11" s="18">
        <v>2.5</v>
      </c>
      <c r="T11" s="17">
        <v>10</v>
      </c>
      <c r="U11" s="18">
        <v>2.3</v>
      </c>
      <c r="V11" s="18">
        <v>7.7</v>
      </c>
      <c r="W11" s="17">
        <v>10</v>
      </c>
      <c r="X11" s="17">
        <v>2</v>
      </c>
      <c r="Y11" s="17">
        <v>8</v>
      </c>
      <c r="Z11" s="17">
        <v>8</v>
      </c>
      <c r="AA11" s="17">
        <v>2.15</v>
      </c>
      <c r="AB11" s="17">
        <v>5.85</v>
      </c>
      <c r="AC11" s="17">
        <v>10</v>
      </c>
      <c r="AD11" s="17">
        <v>3.35</v>
      </c>
      <c r="AE11" s="17">
        <v>6.65</v>
      </c>
      <c r="AF11" s="20">
        <f t="shared" si="1"/>
        <v>40.699999999999996</v>
      </c>
    </row>
    <row r="12" spans="1:32" ht="12.75" customHeight="1">
      <c r="A12" s="12">
        <v>5</v>
      </c>
      <c r="B12" s="13" t="str">
        <f>'[2]pre'!B12</f>
        <v>Marková Karolína</v>
      </c>
      <c r="C12" s="14">
        <f>'[2]pre'!C12</f>
        <v>2007</v>
      </c>
      <c r="D12" s="15">
        <f>'[2]pre'!F12</f>
        <v>129</v>
      </c>
      <c r="E12" s="14" t="str">
        <f>'[2]pre'!D12</f>
        <v>TS</v>
      </c>
      <c r="F12" s="16" t="str">
        <f>'[2]pre'!E12</f>
        <v>Záhorková J. a kol.</v>
      </c>
      <c r="G12" s="17">
        <v>17.53</v>
      </c>
      <c r="H12" s="18">
        <v>2.75</v>
      </c>
      <c r="I12" s="17">
        <v>2</v>
      </c>
      <c r="J12" s="18">
        <v>1</v>
      </c>
      <c r="K12" s="19">
        <v>142</v>
      </c>
      <c r="L12" s="18">
        <f t="shared" si="0"/>
        <v>1.1007751937984496</v>
      </c>
      <c r="M12" s="18">
        <v>2.5</v>
      </c>
      <c r="N12" s="17">
        <v>16.6</v>
      </c>
      <c r="O12" s="18">
        <v>0.25</v>
      </c>
      <c r="P12" s="19">
        <v>32</v>
      </c>
      <c r="Q12" s="18">
        <v>0.5</v>
      </c>
      <c r="R12" s="19">
        <v>4</v>
      </c>
      <c r="S12" s="18">
        <v>2</v>
      </c>
      <c r="T12" s="17">
        <v>10</v>
      </c>
      <c r="U12" s="18">
        <v>2.8</v>
      </c>
      <c r="V12" s="18">
        <v>7.2</v>
      </c>
      <c r="W12" s="17">
        <v>10</v>
      </c>
      <c r="X12" s="17">
        <v>2.5</v>
      </c>
      <c r="Y12" s="17">
        <v>7.5</v>
      </c>
      <c r="Z12" s="17">
        <v>8</v>
      </c>
      <c r="AA12" s="17">
        <v>1.4</v>
      </c>
      <c r="AB12" s="17">
        <v>6.6</v>
      </c>
      <c r="AC12" s="17">
        <v>10</v>
      </c>
      <c r="AD12" s="17">
        <v>4.2</v>
      </c>
      <c r="AE12" s="17">
        <v>5.8</v>
      </c>
      <c r="AF12" s="20">
        <f t="shared" si="1"/>
        <v>36.099999999999994</v>
      </c>
    </row>
    <row r="13" spans="1:32" ht="12.75" customHeight="1" thickBot="1">
      <c r="A13" s="24">
        <v>6</v>
      </c>
      <c r="B13" s="25" t="str">
        <f>'[2]pre'!B9</f>
        <v>Řežábová Žaneta</v>
      </c>
      <c r="C13" s="26">
        <f>'[2]pre'!C9</f>
        <v>2007</v>
      </c>
      <c r="D13" s="27">
        <f>'[2]pre'!F9</f>
        <v>129</v>
      </c>
      <c r="E13" s="26" t="str">
        <f>'[2]pre'!D9</f>
        <v>TS</v>
      </c>
      <c r="F13" s="28" t="str">
        <f>'[2]pre'!E9</f>
        <v>Záhorková J. a kol.</v>
      </c>
      <c r="G13" s="29">
        <v>16.99</v>
      </c>
      <c r="H13" s="30">
        <v>3.5</v>
      </c>
      <c r="I13" s="29">
        <v>3</v>
      </c>
      <c r="J13" s="30">
        <v>1.5</v>
      </c>
      <c r="K13" s="31">
        <v>130</v>
      </c>
      <c r="L13" s="30">
        <f t="shared" si="0"/>
        <v>1.0077519379844961</v>
      </c>
      <c r="M13" s="30">
        <v>1.25</v>
      </c>
      <c r="N13" s="29">
        <v>11.3</v>
      </c>
      <c r="O13" s="30">
        <v>1.25</v>
      </c>
      <c r="P13" s="31">
        <v>64</v>
      </c>
      <c r="Q13" s="30">
        <v>3.25</v>
      </c>
      <c r="R13" s="31">
        <v>4</v>
      </c>
      <c r="S13" s="30">
        <v>2</v>
      </c>
      <c r="T13" s="29">
        <v>10</v>
      </c>
      <c r="U13" s="30">
        <v>2.7</v>
      </c>
      <c r="V13" s="30">
        <v>6.3</v>
      </c>
      <c r="W13" s="29">
        <v>10</v>
      </c>
      <c r="X13" s="29">
        <v>5.2</v>
      </c>
      <c r="Y13" s="29">
        <v>4.8</v>
      </c>
      <c r="Z13" s="29">
        <v>8</v>
      </c>
      <c r="AA13" s="29">
        <v>2.5</v>
      </c>
      <c r="AB13" s="29">
        <v>5.5</v>
      </c>
      <c r="AC13" s="29">
        <v>10</v>
      </c>
      <c r="AD13" s="29">
        <v>3.85</v>
      </c>
      <c r="AE13" s="29">
        <v>6.15</v>
      </c>
      <c r="AF13" s="32">
        <f t="shared" si="1"/>
        <v>35.5</v>
      </c>
    </row>
    <row r="16" spans="2:4" ht="12.75">
      <c r="B16" s="33" t="s">
        <v>24</v>
      </c>
      <c r="D16" s="1" t="s">
        <v>28</v>
      </c>
    </row>
  </sheetData>
  <sheetProtection/>
  <mergeCells count="21">
    <mergeCell ref="A5:A7"/>
    <mergeCell ref="P6:Q6"/>
    <mergeCell ref="F5:F7"/>
    <mergeCell ref="A1:AF1"/>
    <mergeCell ref="T2:AE4"/>
    <mergeCell ref="T5:AE5"/>
    <mergeCell ref="AF5:AF7"/>
    <mergeCell ref="T6:V7"/>
    <mergeCell ref="W6:Y7"/>
    <mergeCell ref="Z6:AB7"/>
    <mergeCell ref="AC6:AE7"/>
    <mergeCell ref="R6:S6"/>
    <mergeCell ref="B5:B7"/>
    <mergeCell ref="C5:C7"/>
    <mergeCell ref="D5:D7"/>
    <mergeCell ref="E5:E7"/>
    <mergeCell ref="G5:S5"/>
    <mergeCell ref="G6:H6"/>
    <mergeCell ref="I6:J6"/>
    <mergeCell ref="K6:M6"/>
    <mergeCell ref="N6:O6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3.57421875" style="1" customWidth="1"/>
    <col min="2" max="2" width="14.8515625" style="1" customWidth="1"/>
    <col min="3" max="4" width="4.57421875" style="1" customWidth="1"/>
    <col min="5" max="5" width="6.140625" style="1" customWidth="1"/>
    <col min="6" max="6" width="9.57421875" style="1" customWidth="1"/>
    <col min="7" max="10" width="5.7109375" style="1" customWidth="1"/>
    <col min="11" max="12" width="6.7109375" style="1" customWidth="1"/>
    <col min="13" max="19" width="5.7109375" style="1" customWidth="1"/>
    <col min="20" max="20" width="7.7109375" style="1" customWidth="1"/>
    <col min="21" max="16384" width="9.140625" style="1" customWidth="1"/>
  </cols>
  <sheetData>
    <row r="1" spans="1:20" ht="18.75" customHeight="1">
      <c r="A1" s="55" t="str">
        <f>'[1]pre'!A1</f>
        <v>7. ročník - Podzimní závod přípravek Trhové Sviny - 11.10.2014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0" ht="12.75" customHeight="1">
      <c r="B2" s="2" t="s">
        <v>0</v>
      </c>
      <c r="C2" s="3"/>
      <c r="D2" s="3"/>
      <c r="E2" s="4" t="str">
        <f>'[1]pre'!D2</f>
        <v>Mgr. Steinbauer Jan</v>
      </c>
      <c r="P2" s="56" t="str">
        <f>'[1]pre'!D4</f>
        <v>kategorie roč. 2005 - 2006</v>
      </c>
      <c r="Q2" s="56"/>
      <c r="R2" s="56"/>
      <c r="S2" s="56"/>
      <c r="T2" s="56"/>
    </row>
    <row r="3" spans="2:20" ht="12.75" customHeight="1">
      <c r="B3" s="2" t="s">
        <v>1</v>
      </c>
      <c r="C3" s="3"/>
      <c r="D3" s="3"/>
      <c r="E3" s="4" t="str">
        <f>'[1]pre'!D3</f>
        <v>MVDr. Hálová Naděžda</v>
      </c>
      <c r="P3" s="56"/>
      <c r="Q3" s="56"/>
      <c r="R3" s="56"/>
      <c r="S3" s="56"/>
      <c r="T3" s="56"/>
    </row>
    <row r="4" ht="13.5" customHeight="1" thickBot="1"/>
    <row r="5" spans="1:20" ht="13.5" customHeight="1">
      <c r="A5" s="67" t="s">
        <v>2</v>
      </c>
      <c r="B5" s="49" t="s">
        <v>3</v>
      </c>
      <c r="C5" s="51" t="s">
        <v>4</v>
      </c>
      <c r="D5" s="51" t="s">
        <v>5</v>
      </c>
      <c r="E5" s="49" t="s">
        <v>6</v>
      </c>
      <c r="F5" s="49" t="s">
        <v>7</v>
      </c>
      <c r="G5" s="52" t="s">
        <v>8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/>
      <c r="T5" s="58" t="s">
        <v>30</v>
      </c>
    </row>
    <row r="6" spans="1:20" ht="13.5" customHeight="1">
      <c r="A6" s="68"/>
      <c r="B6" s="50"/>
      <c r="C6" s="50"/>
      <c r="D6" s="50"/>
      <c r="E6" s="50"/>
      <c r="F6" s="50"/>
      <c r="G6" s="48" t="s">
        <v>11</v>
      </c>
      <c r="H6" s="48"/>
      <c r="I6" s="48" t="s">
        <v>12</v>
      </c>
      <c r="J6" s="48"/>
      <c r="K6" s="48" t="s">
        <v>13</v>
      </c>
      <c r="L6" s="48"/>
      <c r="M6" s="48"/>
      <c r="N6" s="48" t="s">
        <v>14</v>
      </c>
      <c r="O6" s="48"/>
      <c r="P6" s="48" t="s">
        <v>15</v>
      </c>
      <c r="Q6" s="48"/>
      <c r="R6" s="48" t="s">
        <v>16</v>
      </c>
      <c r="S6" s="48"/>
      <c r="T6" s="59"/>
    </row>
    <row r="7" spans="1:20" ht="13.5" customHeight="1" thickBot="1">
      <c r="A7" s="78"/>
      <c r="B7" s="76"/>
      <c r="C7" s="76"/>
      <c r="D7" s="76"/>
      <c r="E7" s="76"/>
      <c r="F7" s="76"/>
      <c r="G7" s="6" t="s">
        <v>21</v>
      </c>
      <c r="H7" s="6" t="s">
        <v>22</v>
      </c>
      <c r="I7" s="6" t="s">
        <v>21</v>
      </c>
      <c r="J7" s="6" t="s">
        <v>22</v>
      </c>
      <c r="K7" s="6" t="s">
        <v>21</v>
      </c>
      <c r="L7" s="6" t="s">
        <v>23</v>
      </c>
      <c r="M7" s="6" t="s">
        <v>22</v>
      </c>
      <c r="N7" s="6" t="s">
        <v>21</v>
      </c>
      <c r="O7" s="6" t="s">
        <v>22</v>
      </c>
      <c r="P7" s="6" t="s">
        <v>21</v>
      </c>
      <c r="Q7" s="6" t="s">
        <v>22</v>
      </c>
      <c r="R7" s="6" t="s">
        <v>21</v>
      </c>
      <c r="S7" s="6" t="s">
        <v>22</v>
      </c>
      <c r="T7" s="77"/>
    </row>
    <row r="8" spans="1:20" ht="12.75" customHeight="1">
      <c r="A8" s="7">
        <v>1</v>
      </c>
      <c r="B8" s="34" t="str">
        <f>'[1]pre'!B10</f>
        <v>Omastová Karolina</v>
      </c>
      <c r="C8" s="35">
        <f>'[1]pre'!C10</f>
        <v>2006</v>
      </c>
      <c r="D8" s="35">
        <f>'[1]pre'!F10</f>
        <v>134</v>
      </c>
      <c r="E8" s="35" t="str">
        <f>'[1]pre'!D10</f>
        <v>NV</v>
      </c>
      <c r="F8" s="37" t="str">
        <f>'[1]pre'!E10</f>
        <v>Blechová</v>
      </c>
      <c r="G8" s="8">
        <v>15.43</v>
      </c>
      <c r="H8" s="9">
        <v>5</v>
      </c>
      <c r="I8" s="10">
        <v>10</v>
      </c>
      <c r="J8" s="9">
        <v>5</v>
      </c>
      <c r="K8" s="10">
        <v>159</v>
      </c>
      <c r="L8" s="9">
        <f aca="true" t="shared" si="0" ref="L8:L15">K8/D8</f>
        <v>1.1865671641791045</v>
      </c>
      <c r="M8" s="9">
        <v>3.5</v>
      </c>
      <c r="N8" s="8">
        <v>5.9</v>
      </c>
      <c r="O8" s="9">
        <v>5</v>
      </c>
      <c r="P8" s="10">
        <v>90</v>
      </c>
      <c r="Q8" s="9">
        <v>5</v>
      </c>
      <c r="R8" s="10">
        <v>10</v>
      </c>
      <c r="S8" s="9">
        <v>5</v>
      </c>
      <c r="T8" s="11">
        <f aca="true" t="shared" si="1" ref="T8:T15">SUM(H8+J8+M8+O8+Q8+S8)</f>
        <v>28.5</v>
      </c>
    </row>
    <row r="9" spans="1:20" ht="12.75" customHeight="1">
      <c r="A9" s="12">
        <v>2</v>
      </c>
      <c r="B9" s="13" t="str">
        <f>'[1]pre'!B13</f>
        <v>Linhartová Bára</v>
      </c>
      <c r="C9" s="14">
        <f>'[1]pre'!C13</f>
        <v>2005</v>
      </c>
      <c r="D9" s="14">
        <f>'[1]pre'!F13</f>
        <v>136</v>
      </c>
      <c r="E9" s="14" t="str">
        <f>'[1]pre'!D13</f>
        <v>TS</v>
      </c>
      <c r="F9" s="16" t="str">
        <f>'[1]pre'!E13</f>
        <v>Hálová M.</v>
      </c>
      <c r="G9" s="17">
        <v>15.36</v>
      </c>
      <c r="H9" s="18">
        <v>5</v>
      </c>
      <c r="I9" s="19">
        <v>10</v>
      </c>
      <c r="J9" s="18">
        <v>5</v>
      </c>
      <c r="K9" s="19">
        <v>175</v>
      </c>
      <c r="L9" s="18">
        <f t="shared" si="0"/>
        <v>1.286764705882353</v>
      </c>
      <c r="M9" s="18">
        <v>4.75</v>
      </c>
      <c r="N9" s="17">
        <v>8.1</v>
      </c>
      <c r="O9" s="18">
        <v>3.5</v>
      </c>
      <c r="P9" s="19">
        <v>76</v>
      </c>
      <c r="Q9" s="18">
        <v>4.25</v>
      </c>
      <c r="R9" s="19">
        <v>10</v>
      </c>
      <c r="S9" s="18">
        <v>5</v>
      </c>
      <c r="T9" s="20">
        <f t="shared" si="1"/>
        <v>27.5</v>
      </c>
    </row>
    <row r="10" spans="1:20" ht="12.75" customHeight="1">
      <c r="A10" s="12">
        <v>3</v>
      </c>
      <c r="B10" s="13" t="str">
        <f>'[1]pre'!B9</f>
        <v>Hanzlová Anna</v>
      </c>
      <c r="C10" s="14">
        <f>'[1]pre'!C9</f>
        <v>2005</v>
      </c>
      <c r="D10" s="14">
        <f>'[1]pre'!F9</f>
        <v>147</v>
      </c>
      <c r="E10" s="14" t="str">
        <f>'[1]pre'!D9</f>
        <v>NV</v>
      </c>
      <c r="F10" s="16" t="str">
        <f>'[1]pre'!E9</f>
        <v>Blechová</v>
      </c>
      <c r="G10" s="17">
        <v>15.99</v>
      </c>
      <c r="H10" s="18">
        <v>4.5</v>
      </c>
      <c r="I10" s="19">
        <v>10</v>
      </c>
      <c r="J10" s="18">
        <v>5</v>
      </c>
      <c r="K10" s="19">
        <v>172</v>
      </c>
      <c r="L10" s="18">
        <f t="shared" si="0"/>
        <v>1.1700680272108843</v>
      </c>
      <c r="M10" s="18">
        <v>3.25</v>
      </c>
      <c r="N10" s="17">
        <v>6.2</v>
      </c>
      <c r="O10" s="18">
        <v>5</v>
      </c>
      <c r="P10" s="19">
        <v>74</v>
      </c>
      <c r="Q10" s="18">
        <v>4</v>
      </c>
      <c r="R10" s="19">
        <v>10</v>
      </c>
      <c r="S10" s="18">
        <v>5</v>
      </c>
      <c r="T10" s="20">
        <f t="shared" si="1"/>
        <v>26.75</v>
      </c>
    </row>
    <row r="11" spans="1:20" ht="12.75" customHeight="1">
      <c r="A11" s="12">
        <v>4</v>
      </c>
      <c r="B11" s="13" t="str">
        <f>'[1]pre'!B11</f>
        <v>Prachařová Martina</v>
      </c>
      <c r="C11" s="14">
        <f>'[1]pre'!C11</f>
        <v>2005</v>
      </c>
      <c r="D11" s="14">
        <f>'[1]pre'!F11</f>
        <v>137</v>
      </c>
      <c r="E11" s="14" t="str">
        <f>'[1]pre'!D11</f>
        <v>TS</v>
      </c>
      <c r="F11" s="16" t="str">
        <f>'[1]pre'!E11</f>
        <v>Hálová M.</v>
      </c>
      <c r="G11" s="17">
        <v>15.35</v>
      </c>
      <c r="H11" s="18">
        <v>5</v>
      </c>
      <c r="I11" s="19">
        <v>10</v>
      </c>
      <c r="J11" s="18">
        <v>5</v>
      </c>
      <c r="K11" s="19">
        <v>155</v>
      </c>
      <c r="L11" s="18">
        <f t="shared" si="0"/>
        <v>1.1313868613138687</v>
      </c>
      <c r="M11" s="18">
        <v>2.75</v>
      </c>
      <c r="N11" s="17">
        <v>6.4</v>
      </c>
      <c r="O11" s="18">
        <v>5</v>
      </c>
      <c r="P11" s="19">
        <v>50</v>
      </c>
      <c r="Q11" s="18">
        <v>2</v>
      </c>
      <c r="R11" s="19">
        <v>10</v>
      </c>
      <c r="S11" s="18">
        <v>5</v>
      </c>
      <c r="T11" s="20">
        <f t="shared" si="1"/>
        <v>24.75</v>
      </c>
    </row>
    <row r="12" spans="1:20" ht="12.75" customHeight="1">
      <c r="A12" s="12">
        <v>5</v>
      </c>
      <c r="B12" s="13" t="str">
        <f>'[1]pre'!B8</f>
        <v>Přibylová Natálie</v>
      </c>
      <c r="C12" s="14">
        <f>'[1]pre'!C8</f>
        <v>2005</v>
      </c>
      <c r="D12" s="14">
        <f>'[1]pre'!F8</f>
        <v>140</v>
      </c>
      <c r="E12" s="14" t="str">
        <f>'[1]pre'!D8</f>
        <v>NV</v>
      </c>
      <c r="F12" s="16" t="str">
        <f>'[1]pre'!E8</f>
        <v>Blechová</v>
      </c>
      <c r="G12" s="17">
        <v>15.97</v>
      </c>
      <c r="H12" s="18">
        <v>4.5</v>
      </c>
      <c r="I12" s="19">
        <v>2</v>
      </c>
      <c r="J12" s="18">
        <v>1</v>
      </c>
      <c r="K12" s="19">
        <v>159</v>
      </c>
      <c r="L12" s="18">
        <f t="shared" si="0"/>
        <v>1.1357142857142857</v>
      </c>
      <c r="M12" s="18">
        <v>2.75</v>
      </c>
      <c r="N12" s="17">
        <v>8.9</v>
      </c>
      <c r="O12" s="18">
        <v>3</v>
      </c>
      <c r="P12" s="19">
        <v>78</v>
      </c>
      <c r="Q12" s="18">
        <v>4.25</v>
      </c>
      <c r="R12" s="19">
        <v>10</v>
      </c>
      <c r="S12" s="18">
        <v>5</v>
      </c>
      <c r="T12" s="20">
        <f t="shared" si="1"/>
        <v>20.5</v>
      </c>
    </row>
    <row r="13" spans="1:20" ht="12.75" customHeight="1">
      <c r="A13" s="12">
        <v>6</v>
      </c>
      <c r="B13" s="13" t="str">
        <f>'[1]pre'!B12</f>
        <v>Jenknerová Karolína</v>
      </c>
      <c r="C13" s="14">
        <f>'[1]pre'!C12</f>
        <v>2005</v>
      </c>
      <c r="D13" s="14">
        <f>'[1]pre'!F12</f>
        <v>139</v>
      </c>
      <c r="E13" s="14" t="str">
        <f>'[1]pre'!D12</f>
        <v>TS</v>
      </c>
      <c r="F13" s="16" t="str">
        <f>'[1]pre'!E12</f>
        <v>Hálová M.</v>
      </c>
      <c r="G13" s="17">
        <v>16.1</v>
      </c>
      <c r="H13" s="18">
        <v>4.25</v>
      </c>
      <c r="I13" s="19">
        <v>5</v>
      </c>
      <c r="J13" s="18">
        <v>2.5</v>
      </c>
      <c r="K13" s="19">
        <v>155</v>
      </c>
      <c r="L13" s="18">
        <f t="shared" si="0"/>
        <v>1.1151079136690647</v>
      </c>
      <c r="M13" s="18">
        <v>2.5</v>
      </c>
      <c r="N13" s="17">
        <v>10.1</v>
      </c>
      <c r="O13" s="18">
        <v>2</v>
      </c>
      <c r="P13" s="19">
        <v>41</v>
      </c>
      <c r="Q13" s="18">
        <v>1.25</v>
      </c>
      <c r="R13" s="19">
        <v>10</v>
      </c>
      <c r="S13" s="18">
        <v>5</v>
      </c>
      <c r="T13" s="20">
        <f t="shared" si="1"/>
        <v>17.5</v>
      </c>
    </row>
    <row r="14" spans="1:20" ht="12.75" customHeight="1">
      <c r="A14" s="12">
        <v>7</v>
      </c>
      <c r="B14" s="13" t="str">
        <f>'[1]pre'!B14</f>
        <v>Filisteinová Kristýna</v>
      </c>
      <c r="C14" s="14">
        <f>'[1]pre'!C14</f>
        <v>2006</v>
      </c>
      <c r="D14" s="14">
        <f>'[1]pre'!F14</f>
        <v>139</v>
      </c>
      <c r="E14" s="14" t="str">
        <f>'[1]pre'!D14</f>
        <v>TS</v>
      </c>
      <c r="F14" s="16" t="str">
        <f>'[1]pre'!E14</f>
        <v>Hálová M.</v>
      </c>
      <c r="G14" s="17">
        <v>16.45</v>
      </c>
      <c r="H14" s="18">
        <v>4</v>
      </c>
      <c r="I14" s="19">
        <v>0</v>
      </c>
      <c r="J14" s="18">
        <v>0</v>
      </c>
      <c r="K14" s="19">
        <v>163</v>
      </c>
      <c r="L14" s="18">
        <f t="shared" si="0"/>
        <v>1.1726618705035972</v>
      </c>
      <c r="M14" s="18">
        <v>3.25</v>
      </c>
      <c r="N14" s="17">
        <v>11</v>
      </c>
      <c r="O14" s="18">
        <v>1.5</v>
      </c>
      <c r="P14" s="19">
        <v>65</v>
      </c>
      <c r="Q14" s="18">
        <v>3.25</v>
      </c>
      <c r="R14" s="19">
        <v>10</v>
      </c>
      <c r="S14" s="18">
        <v>5</v>
      </c>
      <c r="T14" s="20">
        <f t="shared" si="1"/>
        <v>17</v>
      </c>
    </row>
    <row r="15" spans="1:20" ht="12.75" customHeight="1" thickBot="1">
      <c r="A15" s="24">
        <v>8</v>
      </c>
      <c r="B15" s="25" t="str">
        <f>'[1]pre'!B16</f>
        <v>Kocinová Kateřina</v>
      </c>
      <c r="C15" s="26">
        <f>'[1]pre'!C16</f>
        <v>2006</v>
      </c>
      <c r="D15" s="44">
        <f>'[1]pre'!F16</f>
        <v>130</v>
      </c>
      <c r="E15" s="26" t="str">
        <f>'[1]pre'!D16</f>
        <v>TS</v>
      </c>
      <c r="F15" s="28" t="str">
        <f>'[1]pre'!E16</f>
        <v>Hanušová</v>
      </c>
      <c r="G15" s="29">
        <v>20.34</v>
      </c>
      <c r="H15" s="30">
        <v>0.75</v>
      </c>
      <c r="I15" s="31">
        <v>1</v>
      </c>
      <c r="J15" s="30">
        <v>0.5</v>
      </c>
      <c r="K15" s="31">
        <v>126</v>
      </c>
      <c r="L15" s="30">
        <f t="shared" si="0"/>
        <v>0.9692307692307692</v>
      </c>
      <c r="M15" s="30">
        <v>0.75</v>
      </c>
      <c r="N15" s="29">
        <v>20.5</v>
      </c>
      <c r="O15" s="30">
        <v>0.25</v>
      </c>
      <c r="P15" s="31">
        <v>20</v>
      </c>
      <c r="Q15" s="30">
        <v>0</v>
      </c>
      <c r="R15" s="31">
        <v>10</v>
      </c>
      <c r="S15" s="30">
        <v>5</v>
      </c>
      <c r="T15" s="32">
        <f t="shared" si="1"/>
        <v>7.25</v>
      </c>
    </row>
    <row r="18" spans="2:4" ht="12.75">
      <c r="B18" s="33" t="s">
        <v>24</v>
      </c>
      <c r="D18" s="1" t="s">
        <v>28</v>
      </c>
    </row>
    <row r="19" ht="12.75">
      <c r="D19" s="1" t="s">
        <v>27</v>
      </c>
    </row>
  </sheetData>
  <sheetProtection/>
  <mergeCells count="16">
    <mergeCell ref="F5:F7"/>
    <mergeCell ref="A1:T1"/>
    <mergeCell ref="P2:T3"/>
    <mergeCell ref="T5:T7"/>
    <mergeCell ref="A5:A7"/>
    <mergeCell ref="B5:B7"/>
    <mergeCell ref="C5:C7"/>
    <mergeCell ref="D5:D7"/>
    <mergeCell ref="E5:E7"/>
    <mergeCell ref="G5:S5"/>
    <mergeCell ref="G6:H6"/>
    <mergeCell ref="I6:J6"/>
    <mergeCell ref="K6:M6"/>
    <mergeCell ref="N6:O6"/>
    <mergeCell ref="P6:Q6"/>
    <mergeCell ref="R6:S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1" customWidth="1"/>
    <col min="2" max="2" width="14.8515625" style="1" customWidth="1"/>
    <col min="3" max="4" width="4.57421875" style="1" customWidth="1"/>
    <col min="5" max="5" width="15.421875" style="1" customWidth="1"/>
    <col min="6" max="6" width="13.00390625" style="1" customWidth="1"/>
    <col min="7" max="10" width="5.7109375" style="1" customWidth="1"/>
    <col min="11" max="11" width="5.8515625" style="1" customWidth="1"/>
    <col min="12" max="12" width="6.28125" style="1" customWidth="1"/>
    <col min="13" max="19" width="5.7109375" style="1" customWidth="1"/>
    <col min="20" max="20" width="7.7109375" style="1" customWidth="1"/>
    <col min="21" max="16384" width="9.140625" style="1" customWidth="1"/>
  </cols>
  <sheetData>
    <row r="1" spans="1:20" ht="18.75" customHeight="1">
      <c r="A1" s="55" t="str">
        <f>'[4]pre'!A1</f>
        <v>7. ročník - Podzimní závod přípravek Trhové Sviny - 11.10.2014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0" ht="12.75" customHeight="1">
      <c r="B2" s="2" t="s">
        <v>0</v>
      </c>
      <c r="C2" s="3"/>
      <c r="D2" s="3"/>
      <c r="E2" s="4" t="str">
        <f>'[4]pre'!D2</f>
        <v>Mgr. Steinbauer Jan</v>
      </c>
      <c r="P2" s="56" t="str">
        <f>'[4]pre'!D4</f>
        <v>kategorie roč. 2004 - 2006</v>
      </c>
      <c r="Q2" s="56"/>
      <c r="R2" s="56"/>
      <c r="S2" s="56"/>
      <c r="T2" s="56"/>
    </row>
    <row r="3" spans="2:20" ht="12.75" customHeight="1">
      <c r="B3" s="2" t="s">
        <v>1</v>
      </c>
      <c r="C3" s="3"/>
      <c r="D3" s="3"/>
      <c r="E3" s="4" t="str">
        <f>'[4]pre'!D3</f>
        <v>MVDr. Hálová Naděžda</v>
      </c>
      <c r="P3" s="56"/>
      <c r="Q3" s="56"/>
      <c r="R3" s="56"/>
      <c r="S3" s="56"/>
      <c r="T3" s="56"/>
    </row>
    <row r="4" ht="13.5" customHeight="1" thickBot="1"/>
    <row r="5" spans="1:20" ht="13.5" customHeight="1">
      <c r="A5" s="73" t="s">
        <v>2</v>
      </c>
      <c r="B5" s="69" t="s">
        <v>3</v>
      </c>
      <c r="C5" s="72" t="s">
        <v>4</v>
      </c>
      <c r="D5" s="72" t="s">
        <v>5</v>
      </c>
      <c r="E5" s="69" t="s">
        <v>6</v>
      </c>
      <c r="F5" s="69" t="s">
        <v>7</v>
      </c>
      <c r="G5" s="69" t="s">
        <v>8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58" t="s">
        <v>30</v>
      </c>
    </row>
    <row r="6" spans="1:20" ht="13.5" customHeight="1">
      <c r="A6" s="74"/>
      <c r="B6" s="70"/>
      <c r="C6" s="70"/>
      <c r="D6" s="70"/>
      <c r="E6" s="70"/>
      <c r="F6" s="70"/>
      <c r="G6" s="48" t="s">
        <v>11</v>
      </c>
      <c r="H6" s="48"/>
      <c r="I6" s="48" t="s">
        <v>12</v>
      </c>
      <c r="J6" s="48"/>
      <c r="K6" s="48" t="s">
        <v>13</v>
      </c>
      <c r="L6" s="48"/>
      <c r="M6" s="48"/>
      <c r="N6" s="48" t="s">
        <v>14</v>
      </c>
      <c r="O6" s="48"/>
      <c r="P6" s="48" t="s">
        <v>15</v>
      </c>
      <c r="Q6" s="48"/>
      <c r="R6" s="48" t="s">
        <v>16</v>
      </c>
      <c r="S6" s="48"/>
      <c r="T6" s="59"/>
    </row>
    <row r="7" spans="1:20" ht="13.5" customHeight="1" thickBot="1">
      <c r="A7" s="75"/>
      <c r="B7" s="71"/>
      <c r="C7" s="71"/>
      <c r="D7" s="71"/>
      <c r="E7" s="71"/>
      <c r="F7" s="71"/>
      <c r="G7" s="5" t="s">
        <v>21</v>
      </c>
      <c r="H7" s="5" t="s">
        <v>31</v>
      </c>
      <c r="I7" s="5" t="s">
        <v>21</v>
      </c>
      <c r="J7" s="5" t="s">
        <v>31</v>
      </c>
      <c r="K7" s="5" t="s">
        <v>21</v>
      </c>
      <c r="L7" s="5" t="s">
        <v>23</v>
      </c>
      <c r="M7" s="5" t="s">
        <v>31</v>
      </c>
      <c r="N7" s="5" t="s">
        <v>21</v>
      </c>
      <c r="O7" s="5" t="s">
        <v>31</v>
      </c>
      <c r="P7" s="5" t="s">
        <v>21</v>
      </c>
      <c r="Q7" s="5" t="s">
        <v>31</v>
      </c>
      <c r="R7" s="5" t="s">
        <v>21</v>
      </c>
      <c r="S7" s="5" t="s">
        <v>31</v>
      </c>
      <c r="T7" s="60"/>
    </row>
    <row r="8" spans="1:20" ht="12.75" customHeight="1">
      <c r="A8" s="7">
        <v>1</v>
      </c>
      <c r="B8" s="34" t="str">
        <f>'[4]pre'!B10</f>
        <v>Kojan František</v>
      </c>
      <c r="C8" s="35">
        <f>'[4]pre'!C10</f>
        <v>2004</v>
      </c>
      <c r="D8" s="36">
        <f>'[4]pre'!F10</f>
        <v>143</v>
      </c>
      <c r="E8" s="37" t="str">
        <f>'[4]pre'!D10</f>
        <v>TJ Spartak T. Sviny</v>
      </c>
      <c r="F8" s="37" t="str">
        <f>'[4]pre'!E10</f>
        <v>Hálová Naďa</v>
      </c>
      <c r="G8" s="8">
        <v>13.61</v>
      </c>
      <c r="H8" s="10">
        <v>1</v>
      </c>
      <c r="I8" s="10">
        <v>10</v>
      </c>
      <c r="J8" s="10">
        <v>1</v>
      </c>
      <c r="K8" s="10">
        <v>175</v>
      </c>
      <c r="L8" s="9">
        <f>K8/D8</f>
        <v>1.2237762237762237</v>
      </c>
      <c r="M8" s="10">
        <v>1</v>
      </c>
      <c r="N8" s="8">
        <v>5.3</v>
      </c>
      <c r="O8" s="10">
        <v>1</v>
      </c>
      <c r="P8" s="10">
        <v>68</v>
      </c>
      <c r="Q8" s="10">
        <v>1</v>
      </c>
      <c r="R8" s="10">
        <v>10</v>
      </c>
      <c r="S8" s="10">
        <v>1</v>
      </c>
      <c r="T8" s="11">
        <f>SUM(H8+J8+M8+O8+Q8+S8)</f>
        <v>6</v>
      </c>
    </row>
    <row r="9" spans="1:20" ht="12.75" customHeight="1">
      <c r="A9" s="12">
        <v>2</v>
      </c>
      <c r="B9" s="13" t="str">
        <f>'[4]pre'!B9</f>
        <v>Konopa Miroslav</v>
      </c>
      <c r="C9" s="14">
        <f>'[4]pre'!C9</f>
        <v>2004</v>
      </c>
      <c r="D9" s="15">
        <f>'[4]pre'!F9</f>
        <v>138</v>
      </c>
      <c r="E9" s="16" t="str">
        <f>'[4]pre'!D9</f>
        <v>TJ Spartak T. Sviny</v>
      </c>
      <c r="F9" s="16" t="str">
        <f>'[4]pre'!E9</f>
        <v>Hálová Naďa</v>
      </c>
      <c r="G9" s="17">
        <v>15.87</v>
      </c>
      <c r="H9" s="19">
        <v>2</v>
      </c>
      <c r="I9" s="19">
        <v>4</v>
      </c>
      <c r="J9" s="19">
        <v>2</v>
      </c>
      <c r="K9" s="19">
        <v>160</v>
      </c>
      <c r="L9" s="18">
        <f>K9/D9</f>
        <v>1.1594202898550725</v>
      </c>
      <c r="M9" s="19">
        <v>2</v>
      </c>
      <c r="N9" s="17">
        <v>6.4</v>
      </c>
      <c r="O9" s="19">
        <v>2</v>
      </c>
      <c r="P9" s="19">
        <v>57</v>
      </c>
      <c r="Q9" s="19">
        <v>2</v>
      </c>
      <c r="R9" s="19">
        <v>10</v>
      </c>
      <c r="S9" s="19">
        <v>1</v>
      </c>
      <c r="T9" s="20">
        <f>SUM(H9+J9+M9+O9+Q9+S9)</f>
        <v>11</v>
      </c>
    </row>
    <row r="10" spans="1:20" ht="12.75" customHeight="1">
      <c r="A10" s="12">
        <v>3</v>
      </c>
      <c r="B10" s="13" t="str">
        <f>'[4]pre'!B12</f>
        <v>Novotný Jiří</v>
      </c>
      <c r="C10" s="14">
        <f>'[4]pre'!C12</f>
        <v>2006</v>
      </c>
      <c r="D10" s="15">
        <f>'[4]pre'!F12</f>
        <v>141</v>
      </c>
      <c r="E10" s="16" t="str">
        <f>'[4]pre'!D12</f>
        <v>TJ Spartak T. Sviny</v>
      </c>
      <c r="F10" s="16" t="str">
        <f>'[4]pre'!E12</f>
        <v>Hálová Naďa</v>
      </c>
      <c r="G10" s="17">
        <v>15.91</v>
      </c>
      <c r="H10" s="19">
        <v>3</v>
      </c>
      <c r="I10" s="19">
        <v>10</v>
      </c>
      <c r="J10" s="19">
        <v>1</v>
      </c>
      <c r="K10" s="19">
        <v>159</v>
      </c>
      <c r="L10" s="18">
        <f>K10/D10</f>
        <v>1.127659574468085</v>
      </c>
      <c r="M10" s="19">
        <v>3</v>
      </c>
      <c r="N10" s="17">
        <v>8.1</v>
      </c>
      <c r="O10" s="19">
        <v>3</v>
      </c>
      <c r="P10" s="19">
        <v>53</v>
      </c>
      <c r="Q10" s="19">
        <v>3</v>
      </c>
      <c r="R10" s="19">
        <v>10</v>
      </c>
      <c r="S10" s="19">
        <v>1</v>
      </c>
      <c r="T10" s="20">
        <f>SUM(H10+J10+M10+O10+Q10+S10)</f>
        <v>14</v>
      </c>
    </row>
    <row r="11" spans="1:20" ht="12.75" customHeight="1" thickBot="1">
      <c r="A11" s="24">
        <v>4</v>
      </c>
      <c r="B11" s="25" t="str">
        <f>'[4]pre'!B11</f>
        <v>Novotný František</v>
      </c>
      <c r="C11" s="26">
        <f>'[4]pre'!C11</f>
        <v>2006</v>
      </c>
      <c r="D11" s="27">
        <f>'[4]pre'!F11</f>
        <v>138</v>
      </c>
      <c r="E11" s="28" t="str">
        <f>'[4]pre'!D11</f>
        <v>TJ Spartak T. Sviny</v>
      </c>
      <c r="F11" s="28" t="str">
        <f>'[4]pre'!E11</f>
        <v>Hálová Naďa</v>
      </c>
      <c r="G11" s="29">
        <v>16.55</v>
      </c>
      <c r="H11" s="31">
        <v>4</v>
      </c>
      <c r="I11" s="31">
        <v>4</v>
      </c>
      <c r="J11" s="31">
        <v>2</v>
      </c>
      <c r="K11" s="31">
        <v>144</v>
      </c>
      <c r="L11" s="30">
        <f>K11/D11</f>
        <v>1.0434782608695652</v>
      </c>
      <c r="M11" s="31">
        <v>4</v>
      </c>
      <c r="N11" s="29">
        <v>9.3</v>
      </c>
      <c r="O11" s="31">
        <v>4</v>
      </c>
      <c r="P11" s="31">
        <v>42</v>
      </c>
      <c r="Q11" s="31">
        <v>4</v>
      </c>
      <c r="R11" s="31">
        <v>4</v>
      </c>
      <c r="S11" s="31">
        <v>2</v>
      </c>
      <c r="T11" s="32">
        <f>SUM(H11+J11+M11+O11+Q11+S11)</f>
        <v>20</v>
      </c>
    </row>
    <row r="14" spans="19:20" ht="12.75" customHeight="1">
      <c r="S14" s="39"/>
      <c r="T14" s="39"/>
    </row>
    <row r="15" spans="19:20" ht="12.75" customHeight="1">
      <c r="S15" s="39"/>
      <c r="T15" s="39"/>
    </row>
    <row r="16" spans="19:20" ht="12.75" customHeight="1">
      <c r="S16" s="39"/>
      <c r="T16" s="39"/>
    </row>
    <row r="17" spans="19:20" ht="12.75" customHeight="1">
      <c r="S17" s="39"/>
      <c r="T17" s="39"/>
    </row>
  </sheetData>
  <sheetProtection/>
  <mergeCells count="16">
    <mergeCell ref="A1:T1"/>
    <mergeCell ref="P2:T3"/>
    <mergeCell ref="G5:S5"/>
    <mergeCell ref="T5:T7"/>
    <mergeCell ref="K6:M6"/>
    <mergeCell ref="N6:O6"/>
    <mergeCell ref="P6:Q6"/>
    <mergeCell ref="R6:S6"/>
    <mergeCell ref="A5:A7"/>
    <mergeCell ref="B5:B7"/>
    <mergeCell ref="C5:C7"/>
    <mergeCell ref="D5:D7"/>
    <mergeCell ref="E5:E7"/>
    <mergeCell ref="G6:H6"/>
    <mergeCell ref="I6:J6"/>
    <mergeCell ref="F5:F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.57421875" style="1" customWidth="1"/>
    <col min="2" max="2" width="14.8515625" style="1" customWidth="1"/>
    <col min="3" max="4" width="4.57421875" style="1" customWidth="1"/>
    <col min="5" max="5" width="16.421875" style="1" customWidth="1"/>
    <col min="6" max="6" width="10.57421875" style="1" customWidth="1"/>
    <col min="7" max="10" width="5.7109375" style="1" customWidth="1"/>
    <col min="11" max="12" width="6.8515625" style="1" customWidth="1"/>
    <col min="13" max="13" width="5.7109375" style="1" customWidth="1"/>
    <col min="14" max="14" width="8.00390625" style="1" bestFit="1" customWidth="1"/>
    <col min="15" max="19" width="5.7109375" style="1" customWidth="1"/>
    <col min="20" max="20" width="7.7109375" style="1" customWidth="1"/>
    <col min="21" max="16384" width="9.140625" style="1" customWidth="1"/>
  </cols>
  <sheetData>
    <row r="1" spans="1:20" ht="18.75" customHeight="1">
      <c r="A1" s="55" t="str">
        <f>'[5]pre'!A1</f>
        <v>7. ročník - Podzimní závod přípravek Trhové Sviny - 11.10.2014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5" ht="12.75" customHeight="1">
      <c r="B2" s="2"/>
      <c r="C2" s="3"/>
      <c r="D2" s="3"/>
      <c r="E2" s="4"/>
    </row>
    <row r="3" spans="2:20" ht="12.75" customHeight="1">
      <c r="B3" s="2" t="s">
        <v>0</v>
      </c>
      <c r="C3" s="3"/>
      <c r="D3" s="3"/>
      <c r="E3" s="4" t="str">
        <f>'[5]pre'!D2</f>
        <v>Mgr. Steinbauer Jan</v>
      </c>
      <c r="P3" s="56" t="str">
        <f>'[5]pre'!D4</f>
        <v>kategorie roč. 2007 a ml.</v>
      </c>
      <c r="Q3" s="56"/>
      <c r="R3" s="56"/>
      <c r="S3" s="56"/>
      <c r="T3" s="56"/>
    </row>
    <row r="4" spans="2:20" ht="12.75" customHeight="1">
      <c r="B4" s="2" t="s">
        <v>1</v>
      </c>
      <c r="C4" s="3"/>
      <c r="D4" s="3"/>
      <c r="E4" s="4" t="str">
        <f>'[5]pre'!D3</f>
        <v>MVDr. Hálová Naděžda</v>
      </c>
      <c r="P4" s="56"/>
      <c r="Q4" s="56"/>
      <c r="R4" s="56"/>
      <c r="S4" s="56"/>
      <c r="T4" s="56"/>
    </row>
    <row r="5" ht="13.5" customHeight="1" thickBot="1"/>
    <row r="6" spans="1:20" ht="13.5" customHeight="1">
      <c r="A6" s="80" t="s">
        <v>2</v>
      </c>
      <c r="B6" s="49" t="s">
        <v>3</v>
      </c>
      <c r="C6" s="51" t="s">
        <v>4</v>
      </c>
      <c r="D6" s="51" t="s">
        <v>5</v>
      </c>
      <c r="E6" s="49" t="s">
        <v>6</v>
      </c>
      <c r="F6" s="49" t="s">
        <v>7</v>
      </c>
      <c r="G6" s="52" t="s">
        <v>8</v>
      </c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8" t="s">
        <v>30</v>
      </c>
    </row>
    <row r="7" spans="1:20" ht="13.5" customHeight="1">
      <c r="A7" s="81"/>
      <c r="B7" s="50"/>
      <c r="C7" s="50"/>
      <c r="D7" s="50"/>
      <c r="E7" s="50"/>
      <c r="F7" s="50"/>
      <c r="G7" s="48" t="s">
        <v>11</v>
      </c>
      <c r="H7" s="48"/>
      <c r="I7" s="48" t="s">
        <v>12</v>
      </c>
      <c r="J7" s="48"/>
      <c r="K7" s="48" t="s">
        <v>13</v>
      </c>
      <c r="L7" s="48"/>
      <c r="M7" s="48"/>
      <c r="N7" s="48" t="s">
        <v>14</v>
      </c>
      <c r="O7" s="48"/>
      <c r="P7" s="48" t="s">
        <v>15</v>
      </c>
      <c r="Q7" s="48"/>
      <c r="R7" s="48" t="s">
        <v>16</v>
      </c>
      <c r="S7" s="48"/>
      <c r="T7" s="59"/>
    </row>
    <row r="8" spans="1:20" ht="13.5" customHeight="1" thickBot="1">
      <c r="A8" s="82"/>
      <c r="B8" s="76"/>
      <c r="C8" s="76"/>
      <c r="D8" s="76"/>
      <c r="E8" s="76"/>
      <c r="F8" s="76"/>
      <c r="G8" s="6" t="s">
        <v>21</v>
      </c>
      <c r="H8" s="6" t="s">
        <v>31</v>
      </c>
      <c r="I8" s="6" t="s">
        <v>21</v>
      </c>
      <c r="J8" s="6" t="s">
        <v>31</v>
      </c>
      <c r="K8" s="6" t="s">
        <v>21</v>
      </c>
      <c r="L8" s="6" t="s">
        <v>23</v>
      </c>
      <c r="M8" s="6" t="s">
        <v>31</v>
      </c>
      <c r="N8" s="6" t="s">
        <v>21</v>
      </c>
      <c r="O8" s="6" t="s">
        <v>31</v>
      </c>
      <c r="P8" s="6" t="s">
        <v>21</v>
      </c>
      <c r="Q8" s="6" t="s">
        <v>31</v>
      </c>
      <c r="R8" s="6" t="s">
        <v>21</v>
      </c>
      <c r="S8" s="6" t="s">
        <v>31</v>
      </c>
      <c r="T8" s="77"/>
    </row>
    <row r="9" spans="1:20" ht="12.75" customHeight="1">
      <c r="A9" s="12">
        <v>1</v>
      </c>
      <c r="B9" s="40" t="str">
        <f>'[5]pre'!B8</f>
        <v>Adam Petr</v>
      </c>
      <c r="C9" s="41">
        <f>'[5]pre'!C8</f>
        <v>2007</v>
      </c>
      <c r="D9" s="41">
        <f>'[5]pre'!F8</f>
        <v>130</v>
      </c>
      <c r="E9" s="42" t="str">
        <f>'[5]pre'!D8</f>
        <v>TJ Slovan J. Hradec</v>
      </c>
      <c r="F9" s="42" t="str">
        <f>'[5]pre'!E8</f>
        <v>Adamová</v>
      </c>
      <c r="G9" s="21">
        <v>17.37</v>
      </c>
      <c r="H9" s="23">
        <v>1</v>
      </c>
      <c r="I9" s="23">
        <v>10</v>
      </c>
      <c r="J9" s="23">
        <v>1</v>
      </c>
      <c r="K9" s="23">
        <v>150</v>
      </c>
      <c r="L9" s="22">
        <f aca="true" t="shared" si="0" ref="L9:L14">K9/D9</f>
        <v>1.1538461538461537</v>
      </c>
      <c r="M9" s="23">
        <v>2</v>
      </c>
      <c r="N9" s="21">
        <v>13.06</v>
      </c>
      <c r="O9" s="23">
        <v>2</v>
      </c>
      <c r="P9" s="23">
        <v>70</v>
      </c>
      <c r="Q9" s="23">
        <v>1</v>
      </c>
      <c r="R9" s="23">
        <v>10</v>
      </c>
      <c r="S9" s="23">
        <v>1</v>
      </c>
      <c r="T9" s="20">
        <f aca="true" t="shared" si="1" ref="T9:T14">SUM(H9+J9+M9+O9+Q9+S9)</f>
        <v>8</v>
      </c>
    </row>
    <row r="10" spans="1:20" ht="12.75" customHeight="1">
      <c r="A10" s="12">
        <v>2</v>
      </c>
      <c r="B10" s="40" t="str">
        <f>'[5]pre'!B11</f>
        <v>Suja Jan</v>
      </c>
      <c r="C10" s="41">
        <f>'[5]pre'!C11</f>
        <v>2007</v>
      </c>
      <c r="D10" s="43">
        <f>'[5]pre'!F11</f>
        <v>126</v>
      </c>
      <c r="E10" s="42" t="str">
        <f>'[5]pre'!D11</f>
        <v>Loko Veselí n./L.</v>
      </c>
      <c r="F10" s="42" t="str">
        <f>'[5]pre'!E11</f>
        <v>Záhorová</v>
      </c>
      <c r="G10" s="21">
        <v>18.19</v>
      </c>
      <c r="H10" s="23">
        <v>3</v>
      </c>
      <c r="I10" s="23">
        <v>10</v>
      </c>
      <c r="J10" s="23">
        <v>1</v>
      </c>
      <c r="K10" s="23">
        <v>150</v>
      </c>
      <c r="L10" s="22">
        <f t="shared" si="0"/>
        <v>1.1904761904761905</v>
      </c>
      <c r="M10" s="23">
        <v>1</v>
      </c>
      <c r="N10" s="21">
        <v>12</v>
      </c>
      <c r="O10" s="23">
        <v>1</v>
      </c>
      <c r="P10" s="23">
        <v>66</v>
      </c>
      <c r="Q10" s="23">
        <v>2</v>
      </c>
      <c r="R10" s="23">
        <v>10</v>
      </c>
      <c r="S10" s="23">
        <v>1</v>
      </c>
      <c r="T10" s="20">
        <f t="shared" si="1"/>
        <v>9</v>
      </c>
    </row>
    <row r="11" spans="1:20" ht="12.75" customHeight="1">
      <c r="A11" s="12">
        <v>3</v>
      </c>
      <c r="B11" s="40" t="str">
        <f>'[5]pre'!B9</f>
        <v>Kamenický Viktor</v>
      </c>
      <c r="C11" s="41">
        <f>'[5]pre'!C9</f>
        <v>2008</v>
      </c>
      <c r="D11" s="41">
        <f>'[5]pre'!F9</f>
        <v>122</v>
      </c>
      <c r="E11" s="42" t="str">
        <f>'[5]pre'!D9</f>
        <v>TJ Slovan J. Hradec</v>
      </c>
      <c r="F11" s="42" t="str">
        <f>'[5]pre'!E9</f>
        <v>Adamová</v>
      </c>
      <c r="G11" s="21">
        <v>18.04</v>
      </c>
      <c r="H11" s="23">
        <v>2</v>
      </c>
      <c r="I11" s="23">
        <v>4</v>
      </c>
      <c r="J11" s="23">
        <v>2</v>
      </c>
      <c r="K11" s="23">
        <v>111</v>
      </c>
      <c r="L11" s="22">
        <f t="shared" si="0"/>
        <v>0.9098360655737705</v>
      </c>
      <c r="M11" s="23">
        <v>4</v>
      </c>
      <c r="N11" s="21">
        <v>16.4</v>
      </c>
      <c r="O11" s="23">
        <v>3</v>
      </c>
      <c r="P11" s="23">
        <v>39</v>
      </c>
      <c r="Q11" s="23">
        <v>4</v>
      </c>
      <c r="R11" s="23">
        <v>10</v>
      </c>
      <c r="S11" s="23">
        <v>1</v>
      </c>
      <c r="T11" s="20">
        <f t="shared" si="1"/>
        <v>16</v>
      </c>
    </row>
    <row r="12" spans="1:20" ht="12.75" customHeight="1">
      <c r="A12" s="12">
        <v>4</v>
      </c>
      <c r="B12" s="40" t="str">
        <f>'[5]pre'!B12</f>
        <v>Vondrášek Václav</v>
      </c>
      <c r="C12" s="41">
        <f>'[5]pre'!C12</f>
        <v>2009</v>
      </c>
      <c r="D12" s="41">
        <f>'[5]pre'!F12</f>
        <v>118</v>
      </c>
      <c r="E12" s="42" t="str">
        <f>'[5]pre'!D12</f>
        <v>Loko Veselí n./L.</v>
      </c>
      <c r="F12" s="42" t="str">
        <f>'[5]pre'!E12</f>
        <v>Záhorová</v>
      </c>
      <c r="G12" s="21">
        <v>19.44</v>
      </c>
      <c r="H12" s="23">
        <v>5</v>
      </c>
      <c r="I12" s="23">
        <v>1</v>
      </c>
      <c r="J12" s="23">
        <v>3</v>
      </c>
      <c r="K12" s="23">
        <v>113</v>
      </c>
      <c r="L12" s="22">
        <f t="shared" si="0"/>
        <v>0.9576271186440678</v>
      </c>
      <c r="M12" s="23">
        <v>3</v>
      </c>
      <c r="N12" s="21">
        <v>26.1</v>
      </c>
      <c r="O12" s="23">
        <v>4</v>
      </c>
      <c r="P12" s="23">
        <v>56</v>
      </c>
      <c r="Q12" s="23">
        <v>3</v>
      </c>
      <c r="R12" s="23">
        <v>10</v>
      </c>
      <c r="S12" s="23">
        <v>1</v>
      </c>
      <c r="T12" s="20">
        <f t="shared" si="1"/>
        <v>19</v>
      </c>
    </row>
    <row r="13" spans="1:20" ht="12.75" customHeight="1">
      <c r="A13" s="38">
        <v>5</v>
      </c>
      <c r="B13" s="40" t="str">
        <f>'[5]pre'!B13</f>
        <v>Kaftan Jan</v>
      </c>
      <c r="C13" s="41">
        <f>'[5]pre'!C13</f>
        <v>2009</v>
      </c>
      <c r="D13" s="41">
        <f>'[5]pre'!F13</f>
        <v>117</v>
      </c>
      <c r="E13" s="42" t="str">
        <f>'[5]pre'!D13</f>
        <v>TJ Spartak T. Sviny</v>
      </c>
      <c r="F13" s="42" t="str">
        <f>'[5]pre'!E13</f>
        <v>Záhorková L.</v>
      </c>
      <c r="G13" s="21">
        <v>21.4</v>
      </c>
      <c r="H13" s="23">
        <v>6</v>
      </c>
      <c r="I13" s="23">
        <v>0</v>
      </c>
      <c r="J13" s="23">
        <v>4</v>
      </c>
      <c r="K13" s="23">
        <v>89</v>
      </c>
      <c r="L13" s="22">
        <f t="shared" si="0"/>
        <v>0.7606837606837606</v>
      </c>
      <c r="M13" s="23">
        <v>5</v>
      </c>
      <c r="N13" s="21" t="s">
        <v>33</v>
      </c>
      <c r="O13" s="23">
        <v>5</v>
      </c>
      <c r="P13" s="23">
        <v>17</v>
      </c>
      <c r="Q13" s="23">
        <v>5</v>
      </c>
      <c r="R13" s="23">
        <v>7</v>
      </c>
      <c r="S13" s="23">
        <v>2</v>
      </c>
      <c r="T13" s="20">
        <f t="shared" si="1"/>
        <v>27</v>
      </c>
    </row>
    <row r="14" spans="1:20" ht="12.75" customHeight="1" thickBot="1">
      <c r="A14" s="24">
        <v>6</v>
      </c>
      <c r="B14" s="25" t="str">
        <f>'[5]pre'!B14</f>
        <v>Kuboušek Vojtěch</v>
      </c>
      <c r="C14" s="26">
        <f>'[5]pre'!C14</f>
        <v>2008</v>
      </c>
      <c r="D14" s="26">
        <f>'[5]pre'!F14</f>
        <v>123</v>
      </c>
      <c r="E14" s="28" t="str">
        <f>'[5]pre'!D14</f>
        <v>TJ Spartak T. Sviny</v>
      </c>
      <c r="F14" s="28" t="str">
        <f>'[5]pre'!E14</f>
        <v>Hanušová</v>
      </c>
      <c r="G14" s="29">
        <v>18.23</v>
      </c>
      <c r="H14" s="31">
        <v>4</v>
      </c>
      <c r="I14" s="31">
        <v>0</v>
      </c>
      <c r="J14" s="31">
        <v>4</v>
      </c>
      <c r="K14" s="31">
        <v>90</v>
      </c>
      <c r="L14" s="30">
        <f t="shared" si="0"/>
        <v>0.7317073170731707</v>
      </c>
      <c r="M14" s="31">
        <v>6</v>
      </c>
      <c r="N14" s="29" t="s">
        <v>33</v>
      </c>
      <c r="O14" s="31">
        <v>5</v>
      </c>
      <c r="P14" s="31">
        <v>1</v>
      </c>
      <c r="Q14" s="31">
        <v>6</v>
      </c>
      <c r="R14" s="31">
        <v>1</v>
      </c>
      <c r="S14" s="31">
        <v>3</v>
      </c>
      <c r="T14" s="32">
        <f t="shared" si="1"/>
        <v>28</v>
      </c>
    </row>
    <row r="17" spans="19:20" ht="12.75">
      <c r="S17" s="79"/>
      <c r="T17" s="79"/>
    </row>
    <row r="18" spans="19:20" ht="12.75">
      <c r="S18" s="79"/>
      <c r="T18" s="79"/>
    </row>
    <row r="19" spans="19:20" ht="12.75">
      <c r="S19" s="79"/>
      <c r="T19" s="79"/>
    </row>
    <row r="20" spans="19:20" ht="12.75">
      <c r="S20" s="79"/>
      <c r="T20" s="79"/>
    </row>
  </sheetData>
  <sheetProtection/>
  <mergeCells count="17">
    <mergeCell ref="S17:T20"/>
    <mergeCell ref="A6:A8"/>
    <mergeCell ref="B6:B8"/>
    <mergeCell ref="C6:C8"/>
    <mergeCell ref="D6:D8"/>
    <mergeCell ref="A1:T1"/>
    <mergeCell ref="P3:T4"/>
    <mergeCell ref="G6:S6"/>
    <mergeCell ref="T6:T8"/>
    <mergeCell ref="K7:M7"/>
    <mergeCell ref="N7:O7"/>
    <mergeCell ref="P7:Q7"/>
    <mergeCell ref="R7:S7"/>
    <mergeCell ref="E6:E8"/>
    <mergeCell ref="F6:F8"/>
    <mergeCell ref="G7:H7"/>
    <mergeCell ref="I7:J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2014-10-11T20:01:30Z</cp:lastPrinted>
  <dcterms:created xsi:type="dcterms:W3CDTF">2013-12-01T12:00:31Z</dcterms:created>
  <dcterms:modified xsi:type="dcterms:W3CDTF">2014-10-11T22:05:15Z</dcterms:modified>
  <cp:category/>
  <cp:version/>
  <cp:contentType/>
  <cp:contentStatus/>
</cp:coreProperties>
</file>